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65431" windowWidth="13740" windowHeight="6900" tabRatio="733" activeTab="0"/>
  </bookViews>
  <sheets>
    <sheet name="EF emisores NB" sheetId="1" r:id="rId1"/>
  </sheets>
  <definedNames/>
  <calcPr fullCalcOnLoad="1"/>
</workbook>
</file>

<file path=xl/sharedStrings.xml><?xml version="1.0" encoding="utf-8"?>
<sst xmlns="http://schemas.openxmlformats.org/spreadsheetml/2006/main" count="303" uniqueCount="226">
  <si>
    <t>DEL SUR</t>
  </si>
  <si>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</si>
  <si>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</si>
  <si>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</si>
  <si>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</si>
  <si>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</si>
  <si>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</si>
  <si>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</si>
  <si>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</si>
  <si>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</si>
  <si>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</si>
  <si>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</si>
  <si>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</si>
  <si>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</si>
  <si>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</si>
  <si>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</si>
  <si>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</si>
  <si>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</si>
  <si>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</si>
  <si>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</si>
  <si>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</si>
  <si>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</si>
  <si>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</si>
  <si>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</si>
  <si>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</si>
  <si>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</si>
  <si>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</si>
  <si>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</si>
  <si>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</si>
  <si>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</si>
  <si>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</si>
  <si>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Interés Minoritario</t>
  </si>
  <si>
    <t>Impuestos</t>
  </si>
  <si>
    <t>RAZONES FINANCIERAS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</si>
  <si>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</si>
  <si>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</si>
  <si>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</si>
  <si>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</si>
  <si>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</si>
  <si>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</si>
  <si>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</si>
  <si>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</si>
  <si>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</si>
  <si>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</si>
  <si>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</si>
  <si>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</si>
  <si>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</si>
  <si>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</si>
  <si>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</si>
  <si>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</si>
  <si>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EMISORES CON TÍTULOS DE PARTICIPACIÓN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</si>
  <si>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</si>
  <si>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</si>
  <si>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</si>
  <si>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</si>
  <si>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</si>
  <si>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</si>
  <si>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</si>
  <si>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</si>
  <si>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</si>
  <si>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</si>
  <si>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</si>
  <si>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</si>
  <si>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</si>
  <si>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</si>
  <si>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</si>
  <si>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</si>
  <si>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</si>
  <si>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</si>
  <si>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</si>
  <si>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</si>
  <si>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</si>
  <si>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</si>
  <si>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</si>
  <si>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</si>
  <si>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</si>
  <si>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</si>
  <si>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</si>
  <si>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</si>
  <si>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</si>
  <si>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</si>
  <si>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</si>
  <si>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</si>
  <si>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TITULOS DE DEUDA</t>
  </si>
  <si>
    <t>CTE</t>
  </si>
  <si>
    <t>LA HIPOTECARIA</t>
  </si>
  <si>
    <t xml:space="preserve">CREDI  Q </t>
  </si>
  <si>
    <t>(En Dólares de Estados Unidos de América)</t>
  </si>
  <si>
    <t>CAESS</t>
  </si>
  <si>
    <t>SARAM</t>
  </si>
  <si>
    <t xml:space="preserve">FONDO SOCIAL PARA LA VIVIENDA </t>
  </si>
  <si>
    <t>(EN MILES DE DÓLARES DE ESTADOS UNIDOS DE AMÉRICA)</t>
  </si>
  <si>
    <t>VARIACIÓN</t>
  </si>
  <si>
    <t>ABSOLUTA</t>
  </si>
  <si>
    <t>RELATIVA</t>
  </si>
  <si>
    <t xml:space="preserve">  INGRESOS</t>
  </si>
  <si>
    <t xml:space="preserve">  CIRCULANTE</t>
  </si>
  <si>
    <t xml:space="preserve">  FINANCIEROS Y OTROS</t>
  </si>
  <si>
    <t xml:space="preserve">  DISPONIBILIDADES</t>
  </si>
  <si>
    <t xml:space="preserve">  INGRESOS POR TRANSFERENCIAS RECIBIDAS</t>
  </si>
  <si>
    <t xml:space="preserve">  ANTICIPOS DE FONDOS</t>
  </si>
  <si>
    <t xml:space="preserve">  POR VENTAS DE BIENES Y SERVICIOS</t>
  </si>
  <si>
    <t xml:space="preserve">  INV.TEMPORALES- DEP.A PLAZO</t>
  </si>
  <si>
    <t xml:space="preserve">  POR ACTUALIZACIONES Y AJUSTES</t>
  </si>
  <si>
    <t xml:space="preserve">  DEUDORES MONETARIOS</t>
  </si>
  <si>
    <t xml:space="preserve">  TOTAL INGRESOS</t>
  </si>
  <si>
    <t xml:space="preserve">  TOTAL ACTIVO CIRCULANTE</t>
  </si>
  <si>
    <t xml:space="preserve">  NO CIRCULANTE</t>
  </si>
  <si>
    <t xml:space="preserve">  GASTOS</t>
  </si>
  <si>
    <t xml:space="preserve">  INVERSIONES EN PRÉSTAMOS</t>
  </si>
  <si>
    <t xml:space="preserve">  GASTOS DE INVERSIONES PÚBLICAS</t>
  </si>
  <si>
    <t xml:space="preserve">  INVERSIONES PERMANENTES</t>
  </si>
  <si>
    <t xml:space="preserve">  PERSONAL</t>
  </si>
  <si>
    <t xml:space="preserve">  INVERSIONES NO RECUPERABLES</t>
  </si>
  <si>
    <t xml:space="preserve">  MATERIALES Y SERVICIOS</t>
  </si>
  <si>
    <t xml:space="preserve">  INVERSIONES INTANGIBLES</t>
  </si>
  <si>
    <t xml:space="preserve">  BIENES CAPITALIZABLES</t>
  </si>
  <si>
    <t xml:space="preserve">  EXISTENCIAS </t>
  </si>
  <si>
    <t xml:space="preserve">  FINANCIEROS E IMPUESTOS</t>
  </si>
  <si>
    <t xml:space="preserve"> INVERSIONES EN PROYECTOS Y PROGRAMAS</t>
  </si>
  <si>
    <t xml:space="preserve">  TRANSFERENCIAS OTORGADAS</t>
  </si>
  <si>
    <t xml:space="preserve"> DEUDORES FINANCIEROS</t>
  </si>
  <si>
    <t xml:space="preserve">  VENTAS Y CARGOS CALCULADOS</t>
  </si>
  <si>
    <t xml:space="preserve">  BIENES DEPRECIABLES </t>
  </si>
  <si>
    <t xml:space="preserve">  SANEAMIENTO DE PRÉSTAMOS</t>
  </si>
  <si>
    <t xml:space="preserve">  BIENES NO DEPRECIABLES</t>
  </si>
  <si>
    <t xml:space="preserve">  TOTAL GASTOS</t>
  </si>
  <si>
    <t xml:space="preserve">  OTROS ACTIVOS</t>
  </si>
  <si>
    <t xml:space="preserve">  UTILIDAD NETA</t>
  </si>
  <si>
    <t>TOTAL ACTIVO</t>
  </si>
  <si>
    <t>RAZONES  FINANCIERAS</t>
  </si>
  <si>
    <t>CUENTAS DE ORDEN</t>
  </si>
  <si>
    <t xml:space="preserve">  LIQUIDEZ (ACTIVO CIRCULANTE/PASIVO CIRCULANTE) (VECES)</t>
  </si>
  <si>
    <t xml:space="preserve">  DEPÓSITOS DE TERCEROS</t>
  </si>
  <si>
    <t xml:space="preserve">  ACREEDORES MONETARIOS POR PAGAR</t>
  </si>
  <si>
    <t xml:space="preserve">  CERTIFICADOS DE INVERSIÓN</t>
  </si>
  <si>
    <t xml:space="preserve">  TOTAL PASIVO CIRCULANTE</t>
  </si>
  <si>
    <t xml:space="preserve">  ENDEUDAMIENTO (PASIVO TOTAL/PATRIMONIO TOTAL) (VECES)</t>
  </si>
  <si>
    <t xml:space="preserve">  TITULOSVALORES-CERTIF. DE INVERSIÓN</t>
  </si>
  <si>
    <t xml:space="preserve">  FINANCIAMIENTO INTERNO</t>
  </si>
  <si>
    <t xml:space="preserve">  APALANCAMIENTO  (PASIVO TOTAL/ACTIVO TOTAL) (%)</t>
  </si>
  <si>
    <t xml:space="preserve">  FINANCIAMIENTO EXTERNO</t>
  </si>
  <si>
    <t xml:space="preserve">  DEPÓSITOS DE AFILIADOS</t>
  </si>
  <si>
    <t xml:space="preserve">  PROVISIONES</t>
  </si>
  <si>
    <t xml:space="preserve">  TOTAL PASIVO NO CIRCULANTE</t>
  </si>
  <si>
    <t xml:space="preserve"> </t>
  </si>
  <si>
    <t>TOTAL PASIVO</t>
  </si>
  <si>
    <t xml:space="preserve">   RENTABILIDAD DEL PATRIMONIO ESTATAL</t>
  </si>
  <si>
    <t>PATRIMONIO ESTATAL</t>
  </si>
  <si>
    <t xml:space="preserve">   (UTILIDAD DEL EJERCICIO/(PATRIMONIO-UTILIDAD DEL EJERCICIO) (%)</t>
  </si>
  <si>
    <t xml:space="preserve">  PATRIMONIO</t>
  </si>
  <si>
    <t xml:space="preserve">  SUPERAVIT POR REVALUACIÓN</t>
  </si>
  <si>
    <t xml:space="preserve">  RESERVAS </t>
  </si>
  <si>
    <t xml:space="preserve"> RENTABILIDAD DEL ACTIVO  (UTILIDAD DEL EJERC./ACTIVO TOTAL) (%)</t>
  </si>
  <si>
    <t xml:space="preserve">  RESULTADO DEL EJERCICIO</t>
  </si>
  <si>
    <t xml:space="preserve">  RESULTADO DE EJERCICIOS ANTERIORES</t>
  </si>
  <si>
    <t>TOTAL PATRIMONIO ESTATAL</t>
  </si>
  <si>
    <t>RENTABILIDAD DEL PATRIMONIO (UTILIDAD DEL EJERCICIO / PATRIMONIO) (%)</t>
  </si>
  <si>
    <t>TOTAL PASIVO Y PATRIMONIO</t>
  </si>
  <si>
    <t>INGRESOS DE OPERACIÓN :</t>
  </si>
  <si>
    <t>CAJA Y BANCOS</t>
  </si>
  <si>
    <t>INTERESES SOBRE CREDITOS</t>
  </si>
  <si>
    <t>INVERSIONES FINANCIERAS</t>
  </si>
  <si>
    <t>COMISIONES Y OTROS INGRESOS DE CRÉDITOS</t>
  </si>
  <si>
    <t>CARTERA DE PRÉSTAMOS NETA</t>
  </si>
  <si>
    <t>INTERESES Y OTROS INGRESOS DE INVERSIONES</t>
  </si>
  <si>
    <t>ACTIVO FIJO,NETO DE DEPRECIACIÓN ACUMULADA</t>
  </si>
  <si>
    <t>INTERESES SOBRE DEPÓSITOS</t>
  </si>
  <si>
    <t>OTROS ACTIVOS NETO</t>
  </si>
  <si>
    <t>MENOS : COSTOS DE OPERACIÓN :</t>
  </si>
  <si>
    <t>INTERESES Y COMISIONES SOBRE PRESTAMOS</t>
  </si>
  <si>
    <t>RESERVAS DE SANEAMIENTO</t>
  </si>
  <si>
    <t>UTILIDAD ANTES DE GASTOS</t>
  </si>
  <si>
    <t>PRÉSTAMOS DEL BCR</t>
  </si>
  <si>
    <t xml:space="preserve">MENOS : </t>
  </si>
  <si>
    <t>PRÉSTAMOS DE OTROS BANCOS</t>
  </si>
  <si>
    <t>GASTOS DE OPERACIÓN :</t>
  </si>
  <si>
    <t>TITULOS VALORES EMITIDOS</t>
  </si>
  <si>
    <t>GENERALES, FUNCIONARIOS Y EMPLEADOS</t>
  </si>
  <si>
    <t xml:space="preserve">FONDOS EN ADMINISTRACIÓN </t>
  </si>
  <si>
    <t>UTILIDAD DE OPERACIÓN</t>
  </si>
  <si>
    <t>MÁS : OTROS INGRESOS</t>
  </si>
  <si>
    <t>MENOS : OTROS GASTOS</t>
  </si>
  <si>
    <t>UTILIDAD ANTES DE IMPUESTOS</t>
  </si>
  <si>
    <t xml:space="preserve">     PATRIMONIO</t>
  </si>
  <si>
    <t xml:space="preserve">              IMPUESTOS DIRECTOS</t>
  </si>
  <si>
    <t>UTILIDAD NETA</t>
  </si>
  <si>
    <t xml:space="preserve">CAPITAL </t>
  </si>
  <si>
    <t>DONACIONES</t>
  </si>
  <si>
    <t>RESERVAS</t>
  </si>
  <si>
    <t>LIQUIDEZ (%): Activos Líquidos/Activos Productivos</t>
  </si>
  <si>
    <t>PATRIMONIO RESTRINGIDO</t>
  </si>
  <si>
    <t>FONDO PATRIMONIAL / ACTIVOS PONDERADOS</t>
  </si>
  <si>
    <t>RESULTADOS POR APLICAR</t>
  </si>
  <si>
    <t>FONDO PATRIMONIAL / PASIVOS Y CONTINGENCIAS</t>
  </si>
  <si>
    <t>RESULTADOS DEL EJERCICIO</t>
  </si>
  <si>
    <t>BANCO DE DESARROLLO DE EL SALVADOR</t>
  </si>
  <si>
    <t xml:space="preserve">EEO  </t>
  </si>
  <si>
    <t>Superávit por Revaluación de Activos</t>
  </si>
  <si>
    <t>Superávit Realizado</t>
  </si>
  <si>
    <t>Reservas de Capital</t>
  </si>
  <si>
    <t>Construcciones en proceso</t>
  </si>
  <si>
    <t>Ajustes y Efectos por Valuacion y Cambio de Valor</t>
  </si>
  <si>
    <t>Efecto de Conversion Entidades Extranjeras</t>
  </si>
  <si>
    <t>PENTAGONO</t>
  </si>
  <si>
    <t>OPTIMA SERVICIOS FINANCIEROS</t>
  </si>
  <si>
    <t>INMOBILIARIA MESOAMERICANA</t>
  </si>
  <si>
    <t>Ganancias (Pérdidas) actuariales</t>
  </si>
  <si>
    <t>LIQUIDEZ (VECES)</t>
  </si>
  <si>
    <t>OTROS PASIVOS</t>
  </si>
  <si>
    <t xml:space="preserve">     TOTAL PASIVO</t>
  </si>
  <si>
    <t xml:space="preserve">     TOTAL PATRIMONIO</t>
  </si>
  <si>
    <t>Contribucion Especial</t>
  </si>
  <si>
    <t>Otros Ingresos o (Gastos)</t>
  </si>
  <si>
    <t>Activo por costos de obtención de contratos</t>
  </si>
  <si>
    <t>Activo por contratos</t>
  </si>
  <si>
    <t>TOTAL ACTIVO NO CIRCULANTE</t>
  </si>
  <si>
    <t>CUENTAS DE ORDEN POR EL CONTRA</t>
  </si>
  <si>
    <t>ESTADOS FINANCIEROS AL 31 DE MARZO DE 2019 Y 2020</t>
  </si>
  <si>
    <t>ESTADOS FINANCIEROS COMPARATIVOS AL 31 DE MARZO DE 2019 Y 2020</t>
  </si>
  <si>
    <r>
      <rPr>
        <b/>
        <sz val="12"/>
        <rFont val="Museo Sans 300"/>
        <family val="3"/>
      </rPr>
      <t>Fuente</t>
    </r>
    <r>
      <rPr>
        <sz val="12"/>
        <rFont val="Museo Sans 300"/>
        <family val="3"/>
      </rPr>
      <t>: Información remitida por las entidades supervisadas.</t>
    </r>
  </si>
  <si>
    <r>
      <rPr>
        <b/>
        <sz val="11"/>
        <rFont val="Museo Sans 300"/>
        <family val="3"/>
      </rPr>
      <t>Fuente</t>
    </r>
    <r>
      <rPr>
        <sz val="11"/>
        <rFont val="Museo Sans 300"/>
        <family val="3"/>
      </rPr>
      <t>: Información remitida por las entidades supervisadas.</t>
    </r>
  </si>
  <si>
    <r>
      <t>Nota:</t>
    </r>
    <r>
      <rPr>
        <sz val="11"/>
        <rFont val="Museo Sans 300"/>
        <family val="3"/>
      </rPr>
      <t xml:space="preserve"> De acuerdo con el artículo 34 de la Ley del Mercado de Valores, las entidades que se presentan son las que cumplieron con la remisión de sus estados financieros a la Superintendencia del Sistema Financiero  .</t>
    </r>
  </si>
  <si>
    <r>
      <rPr>
        <b/>
        <sz val="11"/>
        <rFont val="Museo Sans 300"/>
        <family val="3"/>
      </rPr>
      <t>Fuente</t>
    </r>
    <r>
      <rPr>
        <sz val="11"/>
        <rFont val="Museo Sans 300"/>
        <family val="3"/>
      </rPr>
      <t>: Información remitida por las entidades supervisadas</t>
    </r>
  </si>
  <si>
    <r>
      <t>Nota:</t>
    </r>
    <r>
      <rPr>
        <sz val="11"/>
        <rFont val="Museo Sans 300"/>
        <family val="3"/>
      </rPr>
      <t xml:space="preserve"> De acuerdo con el artículo 34 de la Ley del Mercado de Valores, las entidades que se presentan son las que cumplieron con la remisión de sus estados financieros a la Superintendencia del Sistema Financiero.</t>
    </r>
  </si>
  <si>
    <t>https://ssf.gob.sv/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</si>
</sst>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_);\(#,##0.0\)"/>
    <numFmt numFmtId="167" formatCode="#,##0.00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0"/>
      <name val="Museo Sans 300"/>
      <family val="3"/>
    </font>
    <font>
      <sz val="20"/>
      <color indexed="60"/>
      <name val="Museo Sans 300"/>
      <family val="3"/>
    </font>
    <font>
      <b/>
      <sz val="16"/>
      <color indexed="60"/>
      <name val="Museo Sans 300"/>
      <family val="3"/>
    </font>
    <font>
      <b/>
      <sz val="14"/>
      <color indexed="60"/>
      <name val="Museo Sans 300"/>
      <family val="3"/>
    </font>
    <font>
      <b/>
      <sz val="12"/>
      <name val="Museo Sans 300"/>
      <family val="3"/>
    </font>
    <font>
      <b/>
      <sz val="12"/>
      <color indexed="12"/>
      <name val="Museo Sans 300"/>
      <family val="3"/>
    </font>
    <font>
      <sz val="12"/>
      <name val="Museo Sans 300"/>
      <family val="3"/>
    </font>
    <font>
      <b/>
      <sz val="12"/>
      <color indexed="60"/>
      <name val="Museo Sans 300"/>
      <family val="3"/>
    </font>
    <font>
      <sz val="12"/>
      <color indexed="12"/>
      <name val="Museo Sans 300"/>
      <family val="3"/>
    </font>
    <font>
      <b/>
      <sz val="10"/>
      <name val="Museo Sans 300"/>
      <family val="3"/>
    </font>
    <font>
      <sz val="10"/>
      <color indexed="48"/>
      <name val="Museo Sans 300"/>
      <family val="3"/>
    </font>
    <font>
      <sz val="12"/>
      <color indexed="14"/>
      <name val="Museo Sans 300"/>
      <family val="3"/>
    </font>
    <font>
      <b/>
      <sz val="12"/>
      <color indexed="14"/>
      <name val="Museo Sans 300"/>
      <family val="3"/>
    </font>
    <font>
      <sz val="12"/>
      <color indexed="8"/>
      <name val="Museo Sans 300"/>
      <family val="3"/>
    </font>
    <font>
      <sz val="10"/>
      <color indexed="16"/>
      <name val="Museo Sans 300"/>
      <family val="3"/>
    </font>
    <font>
      <b/>
      <sz val="10"/>
      <color indexed="12"/>
      <name val="Museo Sans 300"/>
      <family val="3"/>
    </font>
    <font>
      <sz val="10"/>
      <color indexed="12"/>
      <name val="Museo Sans 300"/>
      <family val="3"/>
    </font>
    <font>
      <b/>
      <sz val="8"/>
      <name val="Museo Sans 300"/>
      <family val="3"/>
    </font>
    <font>
      <sz val="8"/>
      <name val="Museo Sans 300"/>
      <family val="3"/>
    </font>
    <font>
      <sz val="8"/>
      <color indexed="12"/>
      <name val="Museo Sans 300"/>
      <family val="3"/>
    </font>
    <font>
      <b/>
      <sz val="12"/>
      <color indexed="11"/>
      <name val="Museo Sans 300"/>
      <family val="3"/>
    </font>
    <font>
      <b/>
      <sz val="10"/>
      <color indexed="14"/>
      <name val="Museo Sans 300"/>
      <family val="3"/>
    </font>
    <font>
      <sz val="11"/>
      <name val="Museo Sans 300"/>
      <family val="3"/>
    </font>
    <font>
      <b/>
      <sz val="11"/>
      <name val="Museo Sans 300"/>
      <family val="3"/>
    </font>
    <font>
      <b/>
      <sz val="12"/>
      <color indexed="10"/>
      <name val="Museo Sans 300"/>
      <family val="3"/>
    </font>
    <font>
      <b/>
      <sz val="11"/>
      <color indexed="12"/>
      <name val="Museo Sans 300"/>
      <family val="3"/>
    </font>
    <font>
      <sz val="11"/>
      <color indexed="12"/>
      <name val="Museo Sans 300"/>
      <family val="3"/>
    </font>
    <font>
      <b/>
      <sz val="12"/>
      <color indexed="62"/>
      <name val="Museo Sans 300"/>
      <family val="3"/>
    </font>
    <font>
      <sz val="10"/>
      <color indexed="62"/>
      <name val="Museo Sans 300"/>
      <family val="3"/>
    </font>
    <font>
      <sz val="10"/>
      <color indexed="56"/>
      <name val="Museo Sans 300"/>
      <family val="3"/>
    </font>
    <font>
      <sz val="12"/>
      <color indexed="62"/>
      <name val="Museo Sans 300"/>
      <family val="3"/>
    </font>
    <font>
      <sz val="11"/>
      <color indexed="49"/>
      <name val="Museo Sans 300"/>
      <family val="3"/>
    </font>
    <font>
      <b/>
      <sz val="18"/>
      <color indexed="62"/>
      <name val="Museo Sans 300"/>
      <family val="3"/>
    </font>
    <font>
      <b/>
      <sz val="15"/>
      <color indexed="62"/>
      <name val="Museo Sans 300"/>
      <family val="3"/>
    </font>
    <font>
      <sz val="14"/>
      <color indexed="62"/>
      <name val="Museo Sans 300"/>
      <family val="3"/>
    </font>
    <font>
      <sz val="20"/>
      <color indexed="62"/>
      <name val="Museo Sans 300"/>
      <family val="3"/>
    </font>
    <font>
      <b/>
      <sz val="16"/>
      <color indexed="62"/>
      <name val="Museo Sans 300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Museo Sans 300"/>
      <family val="3"/>
    </font>
    <font>
      <u val="single"/>
      <sz val="9"/>
      <color indexed="12"/>
      <name val="Arial"/>
      <family val="0"/>
    </font>
    <font>
      <sz val="9"/>
      <color indexed="62"/>
      <name val="Museo Sans 300"/>
      <family val="0"/>
    </font>
    <font>
      <sz val="9"/>
      <color indexed="62"/>
      <name val="Arial"/>
      <family val="0"/>
    </font>
    <font>
      <sz val="10.5"/>
      <color indexed="62"/>
      <name val="Museo Sans 30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 tint="-0.24997000396251678"/>
      <name val="Museo Sans 300"/>
      <family val="3"/>
    </font>
    <font>
      <sz val="10"/>
      <color theme="3" tint="-0.24997000396251678"/>
      <name val="Museo Sans 300"/>
      <family val="3"/>
    </font>
    <font>
      <sz val="10"/>
      <color theme="3" tint="-0.4999699890613556"/>
      <name val="Museo Sans 300"/>
      <family val="3"/>
    </font>
    <font>
      <sz val="10"/>
      <color theme="3" tint="-0.24993999302387238"/>
      <name val="Museo Sans 300"/>
      <family val="3"/>
    </font>
    <font>
      <sz val="12"/>
      <color theme="3" tint="-0.24993999302387238"/>
      <name val="Museo Sans 300"/>
      <family val="3"/>
    </font>
    <font>
      <sz val="12"/>
      <color theme="3" tint="-0.24997000396251678"/>
      <name val="Museo Sans 300"/>
      <family val="3"/>
    </font>
    <font>
      <sz val="11"/>
      <color theme="4"/>
      <name val="Museo Sans 300"/>
      <family val="3"/>
    </font>
    <font>
      <b/>
      <sz val="12"/>
      <color theme="0"/>
      <name val="Museo Sans 300"/>
      <family val="3"/>
    </font>
    <font>
      <sz val="20"/>
      <color theme="3" tint="-0.24997000396251678"/>
      <name val="Museo Sans 300"/>
      <family val="3"/>
    </font>
    <font>
      <b/>
      <sz val="16"/>
      <color theme="3" tint="-0.24997000396251678"/>
      <name val="Museo Sans 300"/>
      <family val="3"/>
    </font>
    <font>
      <b/>
      <sz val="16"/>
      <color rgb="FF17375D"/>
      <name val="Museo Sans 300"/>
      <family val="3"/>
    </font>
    <font>
      <sz val="14"/>
      <color rgb="FF17375D"/>
      <name val="Museo Sans 300"/>
      <family val="3"/>
    </font>
    <font>
      <b/>
      <sz val="18"/>
      <color theme="3" tint="-0.24993999302387238"/>
      <name val="Museo Sans 300"/>
      <family val="3"/>
    </font>
    <font>
      <b/>
      <sz val="15"/>
      <color theme="3" tint="-0.24997000396251678"/>
      <name val="Museo Sans 300"/>
      <family val="3"/>
    </font>
    <font>
      <b/>
      <sz val="18"/>
      <color theme="3" tint="-0.24997000396251678"/>
      <name val="Museo Sans 300"/>
      <family val="3"/>
    </font>
    <font>
      <b/>
      <sz val="15"/>
      <color rgb="FF17375D"/>
      <name val="Museo Sans 300"/>
      <family val="3"/>
    </font>
    <font>
      <sz val="14"/>
      <color theme="3" tint="-0.24997000396251678"/>
      <name val="Museo Sans 300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 style="thin">
        <color theme="3" tint="-0.24993999302387238"/>
      </left>
      <right/>
      <top/>
      <bottom/>
    </border>
    <border>
      <left/>
      <right style="thin">
        <color theme="3" tint="-0.24993999302387238"/>
      </right>
      <top/>
      <bottom/>
    </border>
    <border>
      <left style="thin">
        <color theme="3" tint="-0.24993999302387238"/>
      </left>
      <right style="thin">
        <color indexed="62"/>
      </right>
      <top/>
      <bottom/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/>
      <bottom style="thin">
        <color theme="3" tint="-0.24993999302387238"/>
      </bottom>
    </border>
    <border>
      <left/>
      <right/>
      <top style="thin">
        <color indexed="9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indexed="9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indexed="62"/>
      </top>
      <bottom/>
    </border>
    <border>
      <left style="thin">
        <color theme="3" tint="-0.24993999302387238"/>
      </left>
      <right style="thin">
        <color indexed="62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rgb="FF002060"/>
      </top>
      <bottom/>
    </border>
    <border>
      <left/>
      <right style="thin">
        <color theme="3" tint="-0.24993999302387238"/>
      </right>
      <top style="thin">
        <color indexed="62"/>
      </top>
      <bottom/>
    </border>
    <border>
      <left style="thin">
        <color theme="3" tint="-0.24993999302387238"/>
      </left>
      <right/>
      <top/>
      <bottom style="thin"/>
    </border>
    <border>
      <left/>
      <right/>
      <top/>
      <bottom style="thin"/>
    </border>
    <border>
      <left/>
      <right style="thin">
        <color theme="3" tint="-0.24993999302387238"/>
      </right>
      <top/>
      <bottom style="thin"/>
    </border>
    <border>
      <left style="thin">
        <color theme="3" tint="-0.24993999302387238"/>
      </left>
      <right style="thin">
        <color theme="3" tint="-0.24993999302387238"/>
      </right>
      <top/>
      <bottom style="thin"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/>
    </border>
    <border>
      <left style="thin">
        <color theme="3" tint="-0.24993999302387238"/>
      </left>
      <right style="thin">
        <color theme="3" tint="-0.24993999302387238"/>
      </right>
      <top style="thin">
        <color indexed="18"/>
      </top>
      <bottom/>
    </border>
    <border>
      <left style="thin">
        <color theme="3" tint="-0.24993999302387238"/>
      </left>
      <right style="medium">
        <color theme="3" tint="-0.24993999302387238"/>
      </right>
      <top style="thin"/>
      <bottom/>
    </border>
    <border>
      <left style="thin">
        <color theme="3" tint="-0.24993999302387238"/>
      </left>
      <right style="medium">
        <color theme="3" tint="-0.24993999302387238"/>
      </right>
      <top/>
      <bottom/>
    </border>
    <border>
      <left style="thin"/>
      <right style="thin"/>
      <top/>
      <bottom/>
    </border>
    <border>
      <left style="thin">
        <color theme="3" tint="-0.24993999302387238"/>
      </left>
      <right style="medium">
        <color theme="3" tint="-0.24993999302387238"/>
      </right>
      <top/>
      <bottom style="thin"/>
    </border>
    <border>
      <left style="thin"/>
      <right/>
      <top/>
      <bottom/>
    </border>
    <border>
      <left style="thin">
        <color theme="3" tint="-0.24993999302387238"/>
      </left>
      <right style="medium">
        <color theme="3" tint="-0.24993999302387238"/>
      </right>
      <top/>
      <bottom style="thin">
        <color theme="3" tint="-0.2499399930238723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/>
    </border>
    <border>
      <left style="thin">
        <color indexed="14"/>
      </left>
      <right style="thin"/>
      <top style="thin">
        <color indexed="14"/>
      </top>
      <bottom style="thin"/>
    </border>
    <border>
      <left style="thin">
        <color indexed="14"/>
      </left>
      <right style="thin">
        <color indexed="14"/>
      </right>
      <top style="thin">
        <color indexed="18"/>
      </top>
      <bottom style="thin">
        <color indexed="14"/>
      </bottom>
    </border>
    <border>
      <left style="thin">
        <color indexed="14"/>
      </left>
      <right style="thin">
        <color indexed="62"/>
      </right>
      <top style="thin">
        <color indexed="18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62"/>
      </bottom>
    </border>
    <border>
      <left style="thin">
        <color indexed="14"/>
      </left>
      <right style="thin">
        <color indexed="62"/>
      </right>
      <top style="thin">
        <color indexed="14"/>
      </top>
      <bottom style="thin">
        <color indexed="62"/>
      </bottom>
    </border>
    <border>
      <left style="thin">
        <color indexed="14"/>
      </left>
      <right/>
      <top style="thin">
        <color indexed="62"/>
      </top>
      <bottom style="thin">
        <color indexed="14"/>
      </bottom>
    </border>
    <border>
      <left/>
      <right style="thin">
        <color indexed="62"/>
      </right>
      <top style="thin">
        <color indexed="62"/>
      </top>
      <bottom style="thin">
        <color indexed="14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14"/>
      </right>
      <top style="thin">
        <color indexed="62"/>
      </top>
      <bottom style="thin">
        <color indexed="62"/>
      </bottom>
    </border>
    <border>
      <left style="thin">
        <color indexed="14"/>
      </left>
      <right style="thin">
        <color indexed="14"/>
      </right>
      <top style="thin">
        <color indexed="62"/>
      </top>
      <bottom style="thin">
        <color indexed="62"/>
      </bottom>
    </border>
    <border>
      <left style="thin">
        <color indexed="14"/>
      </left>
      <right style="thin">
        <color indexed="62"/>
      </right>
      <top style="thin">
        <color rgb="FF002060"/>
      </top>
      <bottom style="thin">
        <color indexed="62"/>
      </bottom>
    </border>
    <border>
      <left style="thin">
        <color indexed="14"/>
      </left>
      <right style="thick">
        <color indexed="14"/>
      </right>
      <top/>
      <bottom style="thin">
        <color indexed="14"/>
      </bottom>
    </border>
    <border>
      <left style="thick">
        <color indexed="14"/>
      </left>
      <right style="thick">
        <color indexed="14"/>
      </right>
      <top/>
      <bottom style="thin">
        <color indexed="14"/>
      </bottom>
    </border>
    <border>
      <left style="thin">
        <color indexed="14"/>
      </left>
      <right/>
      <top style="thin">
        <color indexed="14"/>
      </top>
      <bottom style="thin">
        <color indexed="14"/>
      </bottom>
    </border>
    <border>
      <left/>
      <right style="thin">
        <color indexed="14"/>
      </right>
      <top style="thin">
        <color indexed="14"/>
      </top>
      <bottom style="thin">
        <color indexed="14"/>
      </bottom>
    </border>
    <border>
      <left style="thick">
        <color indexed="14"/>
      </left>
      <right/>
      <top style="thin">
        <color indexed="14"/>
      </top>
      <bottom style="thin">
        <color indexed="14"/>
      </bottom>
    </border>
    <border>
      <left/>
      <right style="thick">
        <color indexed="14"/>
      </right>
      <top style="thin">
        <color indexed="14"/>
      </top>
      <bottom style="thin">
        <color indexed="14"/>
      </bottom>
    </border>
    <border>
      <left/>
      <right style="thin">
        <color indexed="14"/>
      </right>
      <top/>
      <bottom/>
    </border>
    <border>
      <left/>
      <right style="thin">
        <color indexed="18"/>
      </right>
      <top style="thin">
        <color indexed="14"/>
      </top>
      <bottom style="thin">
        <color indexed="14"/>
      </bottom>
    </border>
    <border>
      <left style="thick">
        <color indexed="14"/>
      </left>
      <right/>
      <top/>
      <bottom style="thin">
        <color indexed="14"/>
      </bottom>
    </border>
    <border>
      <left/>
      <right/>
      <top/>
      <bottom style="thin">
        <color indexed="14"/>
      </bottom>
    </border>
    <border>
      <left style="thin">
        <color theme="3" tint="-0.24993999302387238"/>
      </left>
      <right style="thin">
        <color indexed="14"/>
      </right>
      <top style="thin">
        <color indexed="18"/>
      </top>
      <bottom/>
    </border>
    <border>
      <left style="thin">
        <color theme="3" tint="-0.24993999302387238"/>
      </left>
      <right style="thin">
        <color indexed="14"/>
      </right>
      <top/>
      <bottom style="thin">
        <color indexed="62"/>
      </bottom>
    </border>
    <border>
      <left style="thin">
        <color indexed="14"/>
      </left>
      <right style="thin">
        <color indexed="14"/>
      </right>
      <top style="thin">
        <color indexed="18"/>
      </top>
      <bottom/>
    </border>
    <border>
      <left style="thin">
        <color indexed="14"/>
      </left>
      <right style="thin">
        <color indexed="14"/>
      </right>
      <top/>
      <bottom style="thin">
        <color indexed="62"/>
      </bottom>
    </border>
    <border>
      <left style="thin">
        <color theme="2"/>
      </left>
      <right style="thin">
        <color indexed="62"/>
      </right>
      <top style="thin">
        <color indexed="62"/>
      </top>
      <bottom/>
    </border>
    <border>
      <left style="thin">
        <color theme="2"/>
      </left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/>
      <right style="thin">
        <color theme="2"/>
      </right>
      <top/>
      <bottom/>
    </border>
    <border>
      <left style="thin">
        <color theme="2"/>
      </left>
      <right style="thin">
        <color theme="2"/>
      </right>
      <top style="thin">
        <color indexed="62"/>
      </top>
      <bottom/>
    </border>
    <border>
      <left style="thin">
        <color theme="2"/>
      </left>
      <right style="thin">
        <color theme="2"/>
      </right>
      <top/>
      <bottom/>
    </border>
    <border>
      <left style="thin">
        <color indexed="62"/>
      </left>
      <right style="thin">
        <color indexed="14"/>
      </right>
      <top style="thin">
        <color indexed="62"/>
      </top>
      <bottom style="thin">
        <color indexed="14"/>
      </bottom>
    </border>
    <border>
      <left style="thin">
        <color indexed="62"/>
      </left>
      <right style="thin">
        <color indexed="14"/>
      </right>
      <top style="thin">
        <color indexed="14"/>
      </top>
      <bottom style="thin">
        <color indexed="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9" fillId="33" borderId="10" xfId="47" applyNumberFormat="1" applyFont="1" applyFill="1" applyBorder="1" applyAlignment="1">
      <alignment horizontal="right" vertical="center"/>
    </xf>
    <xf numFmtId="164" fontId="7" fillId="33" borderId="10" xfId="47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79" fillId="33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164" fontId="79" fillId="33" borderId="0" xfId="47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164" fontId="7" fillId="33" borderId="0" xfId="47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8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83" fillId="0" borderId="0" xfId="53" applyFont="1">
      <alignment/>
      <protection/>
    </xf>
    <xf numFmtId="0" fontId="83" fillId="0" borderId="0" xfId="53" applyFont="1" applyAlignment="1" applyProtection="1">
      <alignment/>
      <protection/>
    </xf>
    <xf numFmtId="0" fontId="83" fillId="0" borderId="0" xfId="53" applyFont="1" applyProtection="1">
      <alignment/>
      <protection/>
    </xf>
    <xf numFmtId="0" fontId="7" fillId="0" borderId="0" xfId="53" applyFont="1" applyProtection="1">
      <alignment/>
      <protection/>
    </xf>
    <xf numFmtId="0" fontId="9" fillId="0" borderId="0" xfId="53" applyFont="1" applyProtection="1">
      <alignment/>
      <protection/>
    </xf>
    <xf numFmtId="0" fontId="16" fillId="0" borderId="0" xfId="53" applyFont="1" applyFill="1" applyAlignment="1" applyProtection="1">
      <alignment horizontal="center" vertical="center"/>
      <protection/>
    </xf>
    <xf numFmtId="0" fontId="12" fillId="0" borderId="11" xfId="53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66" fontId="3" fillId="0" borderId="10" xfId="53" applyNumberFormat="1" applyFont="1" applyFill="1" applyBorder="1" applyProtection="1">
      <alignment/>
      <protection/>
    </xf>
    <xf numFmtId="166" fontId="3" fillId="33" borderId="10" xfId="53" applyNumberFormat="1" applyFont="1" applyFill="1" applyBorder="1" applyProtection="1">
      <alignment/>
      <protection/>
    </xf>
    <xf numFmtId="166" fontId="17" fillId="0" borderId="10" xfId="53" applyNumberFormat="1" applyFont="1" applyFill="1" applyBorder="1" applyProtection="1">
      <alignment/>
      <protection/>
    </xf>
    <xf numFmtId="166" fontId="17" fillId="0" borderId="13" xfId="53" applyNumberFormat="1" applyFont="1" applyFill="1" applyBorder="1" applyProtection="1">
      <alignment/>
      <protection/>
    </xf>
    <xf numFmtId="0" fontId="3" fillId="0" borderId="13" xfId="53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9" fillId="0" borderId="10" xfId="53" applyNumberFormat="1" applyFont="1" applyFill="1" applyBorder="1" applyProtection="1">
      <alignment/>
      <protection/>
    </xf>
    <xf numFmtId="3" fontId="9" fillId="33" borderId="10" xfId="53" applyNumberFormat="1" applyFont="1" applyFill="1" applyBorder="1" applyProtection="1">
      <alignment/>
      <protection/>
    </xf>
    <xf numFmtId="10" fontId="9" fillId="33" borderId="13" xfId="53" applyNumberFormat="1" applyFont="1" applyFill="1" applyBorder="1" applyProtection="1">
      <alignment/>
      <protection/>
    </xf>
    <xf numFmtId="10" fontId="9" fillId="33" borderId="0" xfId="57" applyNumberFormat="1" applyFont="1" applyFill="1" applyAlignment="1">
      <alignment horizontal="center"/>
    </xf>
    <xf numFmtId="10" fontId="3" fillId="33" borderId="0" xfId="57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9" fillId="33" borderId="10" xfId="53" applyNumberFormat="1" applyFont="1" applyFill="1" applyBorder="1" applyProtection="1">
      <alignment/>
      <protection/>
    </xf>
    <xf numFmtId="3" fontId="12" fillId="0" borderId="14" xfId="53" applyNumberFormat="1" applyFont="1" applyFill="1" applyBorder="1" applyProtection="1">
      <alignment/>
      <protection/>
    </xf>
    <xf numFmtId="3" fontId="12" fillId="0" borderId="15" xfId="53" applyNumberFormat="1" applyFont="1" applyFill="1" applyBorder="1" applyProtection="1">
      <alignment/>
      <protection/>
    </xf>
    <xf numFmtId="3" fontId="12" fillId="0" borderId="16" xfId="53" applyNumberFormat="1" applyFont="1" applyFill="1" applyBorder="1" applyProtection="1">
      <alignment/>
      <protection/>
    </xf>
    <xf numFmtId="3" fontId="7" fillId="0" borderId="17" xfId="53" applyNumberFormat="1" applyFont="1" applyFill="1" applyBorder="1" applyProtection="1">
      <alignment/>
      <protection/>
    </xf>
    <xf numFmtId="3" fontId="7" fillId="33" borderId="17" xfId="53" applyNumberFormat="1" applyFont="1" applyFill="1" applyBorder="1" applyProtection="1">
      <alignment/>
      <protection/>
    </xf>
    <xf numFmtId="10" fontId="7" fillId="0" borderId="17" xfId="53" applyNumberFormat="1" applyFont="1" applyFill="1" applyBorder="1" applyProtection="1">
      <alignment/>
      <protection/>
    </xf>
    <xf numFmtId="0" fontId="3" fillId="0" borderId="11" xfId="53" applyFont="1" applyFill="1" applyBorder="1" applyAlignment="1" applyProtection="1">
      <alignment horizontal="left"/>
      <protection/>
    </xf>
    <xf numFmtId="3" fontId="7" fillId="0" borderId="10" xfId="53" applyNumberFormat="1" applyFont="1" applyFill="1" applyBorder="1" applyProtection="1">
      <alignment/>
      <protection/>
    </xf>
    <xf numFmtId="3" fontId="7" fillId="33" borderId="10" xfId="53" applyNumberFormat="1" applyFont="1" applyFill="1" applyBorder="1" applyProtection="1">
      <alignment/>
      <protection/>
    </xf>
    <xf numFmtId="10" fontId="7" fillId="0" borderId="13" xfId="53" applyNumberFormat="1" applyFont="1" applyFill="1" applyBorder="1" applyProtection="1">
      <alignment/>
      <protection/>
    </xf>
    <xf numFmtId="0" fontId="9" fillId="33" borderId="0" xfId="0" applyFont="1" applyFill="1" applyAlignment="1">
      <alignment horizontal="center"/>
    </xf>
    <xf numFmtId="10" fontId="9" fillId="0" borderId="13" xfId="53" applyNumberFormat="1" applyFont="1" applyFill="1" applyBorder="1" applyProtection="1">
      <alignment/>
      <protection/>
    </xf>
    <xf numFmtId="3" fontId="9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53" applyFont="1" applyFill="1" applyBorder="1" applyProtection="1">
      <alignment/>
      <protection/>
    </xf>
    <xf numFmtId="1" fontId="3" fillId="33" borderId="0" xfId="57" applyNumberFormat="1" applyFont="1" applyFill="1" applyAlignment="1">
      <alignment/>
    </xf>
    <xf numFmtId="0" fontId="11" fillId="0" borderId="0" xfId="53" applyFont="1">
      <alignment/>
      <protection/>
    </xf>
    <xf numFmtId="0" fontId="9" fillId="0" borderId="0" xfId="53" applyFont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0" fontId="3" fillId="0" borderId="0" xfId="57" applyNumberFormat="1" applyFont="1" applyAlignment="1">
      <alignment/>
    </xf>
    <xf numFmtId="0" fontId="18" fillId="0" borderId="11" xfId="53" applyFont="1" applyFill="1" applyBorder="1" applyProtection="1">
      <alignment/>
      <protection/>
    </xf>
    <xf numFmtId="39" fontId="19" fillId="0" borderId="0" xfId="53" applyNumberFormat="1" applyFont="1" applyFill="1" applyBorder="1" applyProtection="1">
      <alignment/>
      <protection/>
    </xf>
    <xf numFmtId="0" fontId="19" fillId="0" borderId="10" xfId="0" applyFont="1" applyFill="1" applyBorder="1" applyAlignment="1">
      <alignment/>
    </xf>
    <xf numFmtId="0" fontId="20" fillId="0" borderId="11" xfId="53" applyFont="1" applyFill="1" applyBorder="1" applyProtection="1">
      <alignment/>
      <protection/>
    </xf>
    <xf numFmtId="0" fontId="21" fillId="0" borderId="0" xfId="53" applyFont="1" applyFill="1" applyBorder="1" applyProtection="1">
      <alignment/>
      <protection/>
    </xf>
    <xf numFmtId="4" fontId="9" fillId="0" borderId="10" xfId="53" applyNumberFormat="1" applyFont="1" applyFill="1" applyBorder="1" applyProtection="1">
      <alignment/>
      <protection/>
    </xf>
    <xf numFmtId="43" fontId="3" fillId="0" borderId="0" xfId="47" applyNumberFormat="1" applyFont="1" applyAlignment="1">
      <alignment/>
    </xf>
    <xf numFmtId="4" fontId="3" fillId="0" borderId="0" xfId="0" applyNumberFormat="1" applyFont="1" applyAlignment="1">
      <alignment/>
    </xf>
    <xf numFmtId="0" fontId="21" fillId="0" borderId="11" xfId="53" applyFont="1" applyFill="1" applyBorder="1" applyProtection="1">
      <alignment/>
      <protection/>
    </xf>
    <xf numFmtId="39" fontId="21" fillId="0" borderId="0" xfId="53" applyNumberFormat="1" applyFont="1" applyFill="1" applyBorder="1" applyProtection="1">
      <alignment/>
      <protection/>
    </xf>
    <xf numFmtId="0" fontId="21" fillId="0" borderId="11" xfId="53" applyFont="1" applyFill="1" applyBorder="1">
      <alignment/>
      <protection/>
    </xf>
    <xf numFmtId="0" fontId="21" fillId="0" borderId="0" xfId="53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10" fontId="21" fillId="0" borderId="0" xfId="53" applyNumberFormat="1" applyFont="1" applyFill="1" applyBorder="1" applyProtection="1">
      <alignment/>
      <protection/>
    </xf>
    <xf numFmtId="4" fontId="9" fillId="0" borderId="10" xfId="57" applyNumberFormat="1" applyFont="1" applyFill="1" applyBorder="1" applyAlignment="1" applyProtection="1">
      <alignment/>
      <protection/>
    </xf>
    <xf numFmtId="0" fontId="20" fillId="0" borderId="11" xfId="55" applyFont="1" applyFill="1" applyBorder="1" applyProtection="1">
      <alignment/>
      <protection/>
    </xf>
    <xf numFmtId="4" fontId="9" fillId="0" borderId="10" xfId="57" applyNumberFormat="1" applyFont="1" applyFill="1" applyBorder="1" applyAlignment="1">
      <alignment/>
    </xf>
    <xf numFmtId="2" fontId="9" fillId="0" borderId="10" xfId="57" applyNumberFormat="1" applyFont="1" applyFill="1" applyBorder="1" applyAlignment="1">
      <alignment/>
    </xf>
    <xf numFmtId="0" fontId="22" fillId="0" borderId="18" xfId="53" applyFont="1" applyFill="1" applyBorder="1">
      <alignment/>
      <protection/>
    </xf>
    <xf numFmtId="10" fontId="22" fillId="0" borderId="19" xfId="53" applyNumberFormat="1" applyFont="1" applyFill="1" applyBorder="1" applyProtection="1">
      <alignment/>
      <protection/>
    </xf>
    <xf numFmtId="10" fontId="22" fillId="0" borderId="20" xfId="53" applyNumberFormat="1" applyFont="1" applyFill="1" applyBorder="1" applyProtection="1">
      <alignment/>
      <protection/>
    </xf>
    <xf numFmtId="2" fontId="3" fillId="0" borderId="21" xfId="57" applyNumberFormat="1" applyFont="1" applyFill="1" applyBorder="1" applyAlignment="1">
      <alignment/>
    </xf>
    <xf numFmtId="10" fontId="9" fillId="0" borderId="0" xfId="53" applyNumberFormat="1" applyFont="1" applyProtection="1">
      <alignment/>
      <protection/>
    </xf>
    <xf numFmtId="164" fontId="12" fillId="0" borderId="0" xfId="47" applyNumberFormat="1" applyFont="1" applyBorder="1" applyAlignment="1">
      <alignment/>
    </xf>
    <xf numFmtId="0" fontId="80" fillId="0" borderId="0" xfId="0" applyFont="1" applyAlignment="1">
      <alignment/>
    </xf>
    <xf numFmtId="0" fontId="84" fillId="0" borderId="0" xfId="0" applyFont="1" applyBorder="1" applyAlignment="1" applyProtection="1">
      <alignment horizontal="center"/>
      <protection/>
    </xf>
    <xf numFmtId="3" fontId="8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33" borderId="22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2" fillId="0" borderId="13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7" fontId="7" fillId="33" borderId="22" xfId="0" applyNumberFormat="1" applyFont="1" applyFill="1" applyBorder="1" applyAlignment="1">
      <alignment/>
    </xf>
    <xf numFmtId="37" fontId="9" fillId="0" borderId="22" xfId="0" applyNumberFormat="1" applyFont="1" applyFill="1" applyBorder="1" applyAlignment="1">
      <alignment/>
    </xf>
    <xf numFmtId="10" fontId="9" fillId="0" borderId="22" xfId="57" applyNumberFormat="1" applyFont="1" applyFill="1" applyBorder="1" applyAlignment="1">
      <alignment/>
    </xf>
    <xf numFmtId="10" fontId="9" fillId="0" borderId="0" xfId="57" applyNumberFormat="1" applyFont="1" applyFill="1" applyAlignment="1">
      <alignment horizontal="center"/>
    </xf>
    <xf numFmtId="10" fontId="3" fillId="0" borderId="0" xfId="57" applyNumberFormat="1" applyFont="1" applyFill="1" applyAlignment="1">
      <alignment/>
    </xf>
    <xf numFmtId="1" fontId="3" fillId="0" borderId="0" xfId="57" applyNumberFormat="1" applyFont="1" applyFill="1" applyAlignment="1">
      <alignment/>
    </xf>
    <xf numFmtId="0" fontId="3" fillId="0" borderId="0" xfId="0" applyFont="1" applyFill="1" applyAlignment="1">
      <alignment/>
    </xf>
    <xf numFmtId="49" fontId="25" fillId="0" borderId="10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9" fillId="33" borderId="10" xfId="0" applyNumberFormat="1" applyFont="1" applyFill="1" applyBorder="1" applyAlignment="1" applyProtection="1">
      <alignment/>
      <protection/>
    </xf>
    <xf numFmtId="37" fontId="9" fillId="0" borderId="10" xfId="57" applyNumberFormat="1" applyFont="1" applyFill="1" applyBorder="1" applyAlignment="1" applyProtection="1">
      <alignment/>
      <protection/>
    </xf>
    <xf numFmtId="10" fontId="9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7" fontId="9" fillId="33" borderId="10" xfId="0" applyNumberFormat="1" applyFont="1" applyFill="1" applyBorder="1" applyAlignment="1">
      <alignment/>
    </xf>
    <xf numFmtId="37" fontId="9" fillId="0" borderId="10" xfId="0" applyNumberFormat="1" applyFont="1" applyFill="1" applyBorder="1" applyAlignment="1">
      <alignment/>
    </xf>
    <xf numFmtId="10" fontId="9" fillId="0" borderId="10" xfId="57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7" fontId="7" fillId="33" borderId="10" xfId="0" applyNumberFormat="1" applyFont="1" applyFill="1" applyBorder="1" applyAlignment="1">
      <alignment/>
    </xf>
    <xf numFmtId="37" fontId="7" fillId="0" borderId="10" xfId="0" applyNumberFormat="1" applyFont="1" applyFill="1" applyBorder="1" applyAlignment="1">
      <alignment/>
    </xf>
    <xf numFmtId="10" fontId="7" fillId="0" borderId="10" xfId="57" applyNumberFormat="1" applyFont="1" applyFill="1" applyBorder="1" applyAlignment="1">
      <alignment/>
    </xf>
    <xf numFmtId="0" fontId="26" fillId="0" borderId="17" xfId="0" applyFont="1" applyFill="1" applyBorder="1" applyAlignment="1" applyProtection="1">
      <alignment horizontal="left"/>
      <protection/>
    </xf>
    <xf numFmtId="37" fontId="7" fillId="0" borderId="17" xfId="0" applyNumberFormat="1" applyFont="1" applyFill="1" applyBorder="1" applyAlignment="1" applyProtection="1">
      <alignment/>
      <protection/>
    </xf>
    <xf numFmtId="37" fontId="7" fillId="33" borderId="17" xfId="0" applyNumberFormat="1" applyFont="1" applyFill="1" applyBorder="1" applyAlignment="1" applyProtection="1">
      <alignment/>
      <protection/>
    </xf>
    <xf numFmtId="37" fontId="7" fillId="0" borderId="17" xfId="57" applyNumberFormat="1" applyFont="1" applyFill="1" applyBorder="1" applyAlignment="1" applyProtection="1">
      <alignment/>
      <protection/>
    </xf>
    <xf numFmtId="10" fontId="7" fillId="0" borderId="17" xfId="57" applyNumberFormat="1" applyFont="1" applyFill="1" applyBorder="1" applyAlignment="1" applyProtection="1">
      <alignment/>
      <protection/>
    </xf>
    <xf numFmtId="10" fontId="7" fillId="33" borderId="0" xfId="57" applyNumberFormat="1" applyFont="1" applyFill="1" applyAlignment="1">
      <alignment horizontal="center"/>
    </xf>
    <xf numFmtId="0" fontId="26" fillId="0" borderId="10" xfId="0" applyFont="1" applyFill="1" applyBorder="1" applyAlignment="1" applyProtection="1">
      <alignment horizontal="center"/>
      <protection/>
    </xf>
    <xf numFmtId="164" fontId="26" fillId="0" borderId="10" xfId="47" applyNumberFormat="1" applyFont="1" applyFill="1" applyBorder="1" applyAlignment="1" applyProtection="1">
      <alignment/>
      <protection/>
    </xf>
    <xf numFmtId="164" fontId="26" fillId="33" borderId="10" xfId="47" applyNumberFormat="1" applyFont="1" applyFill="1" applyBorder="1" applyAlignment="1" applyProtection="1">
      <alignment/>
      <protection/>
    </xf>
    <xf numFmtId="10" fontId="12" fillId="0" borderId="10" xfId="57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25" fillId="0" borderId="10" xfId="0" applyNumberFormat="1" applyFont="1" applyFill="1" applyBorder="1" applyAlignment="1" applyProtection="1">
      <alignment/>
      <protection/>
    </xf>
    <xf numFmtId="37" fontId="25" fillId="33" borderId="10" xfId="0" applyNumberFormat="1" applyFont="1" applyFill="1" applyBorder="1" applyAlignment="1" applyProtection="1">
      <alignment/>
      <protection/>
    </xf>
    <xf numFmtId="37" fontId="25" fillId="0" borderId="10" xfId="57" applyNumberFormat="1" applyFont="1" applyFill="1" applyBorder="1" applyAlignment="1" applyProtection="1">
      <alignment/>
      <protection/>
    </xf>
    <xf numFmtId="10" fontId="3" fillId="0" borderId="10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7" fontId="7" fillId="33" borderId="17" xfId="0" applyNumberFormat="1" applyFont="1" applyFill="1" applyBorder="1" applyAlignment="1">
      <alignment/>
    </xf>
    <xf numFmtId="37" fontId="7" fillId="0" borderId="17" xfId="0" applyNumberFormat="1" applyFont="1" applyFill="1" applyBorder="1" applyAlignment="1">
      <alignment/>
    </xf>
    <xf numFmtId="10" fontId="7" fillId="0" borderId="17" xfId="57" applyNumberFormat="1" applyFont="1" applyFill="1" applyBorder="1" applyAlignment="1">
      <alignment/>
    </xf>
    <xf numFmtId="0" fontId="25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64" fontId="7" fillId="0" borderId="10" xfId="47" applyNumberFormat="1" applyFont="1" applyFill="1" applyBorder="1" applyAlignment="1">
      <alignment/>
    </xf>
    <xf numFmtId="164" fontId="7" fillId="33" borderId="10" xfId="47" applyNumberFormat="1" applyFont="1" applyFill="1" applyBorder="1" applyAlignment="1">
      <alignment/>
    </xf>
    <xf numFmtId="10" fontId="7" fillId="0" borderId="24" xfId="57" applyNumberFormat="1" applyFont="1" applyFill="1" applyBorder="1" applyAlignment="1">
      <alignment/>
    </xf>
    <xf numFmtId="3" fontId="3" fillId="0" borderId="0" xfId="57" applyNumberFormat="1" applyFont="1" applyFill="1" applyAlignment="1">
      <alignment/>
    </xf>
    <xf numFmtId="2" fontId="25" fillId="0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37" fontId="2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10" fontId="7" fillId="0" borderId="0" xfId="57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12" fillId="0" borderId="11" xfId="0" applyFont="1" applyFill="1" applyBorder="1" applyAlignment="1" applyProtection="1">
      <alignment/>
      <protection/>
    </xf>
    <xf numFmtId="0" fontId="3" fillId="0" borderId="25" xfId="0" applyFont="1" applyFill="1" applyBorder="1" applyAlignment="1">
      <alignment/>
    </xf>
    <xf numFmtId="10" fontId="9" fillId="0" borderId="22" xfId="57" applyNumberFormat="1" applyFont="1" applyFill="1" applyBorder="1" applyAlignment="1" applyProtection="1">
      <alignment/>
      <protection/>
    </xf>
    <xf numFmtId="10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10" fontId="9" fillId="0" borderId="10" xfId="57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0" fontId="9" fillId="0" borderId="29" xfId="57" applyNumberFormat="1" applyFont="1" applyFill="1" applyBorder="1" applyAlignment="1" applyProtection="1">
      <alignment/>
      <protection/>
    </xf>
    <xf numFmtId="10" fontId="3" fillId="0" borderId="29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37" fontId="7" fillId="0" borderId="30" xfId="0" applyNumberFormat="1" applyFont="1" applyFill="1" applyBorder="1" applyAlignment="1" applyProtection="1">
      <alignment/>
      <protection/>
    </xf>
    <xf numFmtId="164" fontId="7" fillId="0" borderId="0" xfId="47" applyNumberFormat="1" applyFont="1" applyBorder="1" applyAlignment="1">
      <alignment/>
    </xf>
    <xf numFmtId="164" fontId="7" fillId="0" borderId="0" xfId="47" applyNumberFormat="1" applyFont="1" applyAlignment="1">
      <alignment/>
    </xf>
    <xf numFmtId="10" fontId="7" fillId="0" borderId="0" xfId="57" applyNumberFormat="1" applyFont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31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64" fontId="25" fillId="33" borderId="10" xfId="47" applyNumberFormat="1" applyFont="1" applyFill="1" applyBorder="1" applyAlignment="1">
      <alignment vertical="center"/>
    </xf>
    <xf numFmtId="164" fontId="85" fillId="33" borderId="10" xfId="47" applyNumberFormat="1" applyFont="1" applyFill="1" applyBorder="1" applyAlignment="1">
      <alignment vertical="center"/>
    </xf>
    <xf numFmtId="164" fontId="25" fillId="33" borderId="33" xfId="47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164" fontId="25" fillId="33" borderId="10" xfId="47" applyNumberFormat="1" applyFont="1" applyFill="1" applyBorder="1" applyAlignment="1">
      <alignment horizontal="right" vertical="center"/>
    </xf>
    <xf numFmtId="164" fontId="25" fillId="33" borderId="33" xfId="47" applyNumberFormat="1" applyFont="1" applyFill="1" applyBorder="1" applyAlignment="1">
      <alignment horizontal="right" vertical="center"/>
    </xf>
    <xf numFmtId="164" fontId="26" fillId="33" borderId="10" xfId="47" applyNumberFormat="1" applyFont="1" applyFill="1" applyBorder="1" applyAlignment="1">
      <alignment horizontal="right" vertical="center"/>
    </xf>
    <xf numFmtId="164" fontId="26" fillId="33" borderId="33" xfId="47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164" fontId="25" fillId="33" borderId="34" xfId="47" applyNumberFormat="1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164" fontId="26" fillId="33" borderId="21" xfId="47" applyNumberFormat="1" applyFont="1" applyFill="1" applyBorder="1" applyAlignment="1">
      <alignment/>
    </xf>
    <xf numFmtId="164" fontId="26" fillId="33" borderId="35" xfId="47" applyNumberFormat="1" applyFont="1" applyFill="1" applyBorder="1" applyAlignment="1">
      <alignment horizontal="right" vertical="center"/>
    </xf>
    <xf numFmtId="164" fontId="25" fillId="33" borderId="32" xfId="47" applyNumberFormat="1" applyFont="1" applyFill="1" applyBorder="1" applyAlignment="1">
      <alignment horizontal="right" vertical="center"/>
    </xf>
    <xf numFmtId="164" fontId="25" fillId="33" borderId="0" xfId="47" applyNumberFormat="1" applyFont="1" applyFill="1" applyAlignment="1">
      <alignment/>
    </xf>
    <xf numFmtId="0" fontId="26" fillId="0" borderId="10" xfId="0" applyFont="1" applyFill="1" applyBorder="1" applyAlignment="1">
      <alignment horizontal="left" vertical="center"/>
    </xf>
    <xf numFmtId="164" fontId="26" fillId="33" borderId="34" xfId="47" applyNumberFormat="1" applyFont="1" applyFill="1" applyBorder="1" applyAlignment="1">
      <alignment horizontal="right" vertical="center"/>
    </xf>
    <xf numFmtId="164" fontId="26" fillId="33" borderId="36" xfId="47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vertical="center"/>
    </xf>
    <xf numFmtId="0" fontId="29" fillId="33" borderId="32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43" fontId="25" fillId="33" borderId="10" xfId="47" applyNumberFormat="1" applyFont="1" applyFill="1" applyBorder="1" applyAlignment="1">
      <alignment/>
    </xf>
    <xf numFmtId="43" fontId="25" fillId="33" borderId="33" xfId="47" applyNumberFormat="1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0" fontId="25" fillId="33" borderId="33" xfId="0" applyFont="1" applyFill="1" applyBorder="1" applyAlignment="1">
      <alignment/>
    </xf>
    <xf numFmtId="43" fontId="25" fillId="33" borderId="10" xfId="47" applyFont="1" applyFill="1" applyBorder="1" applyAlignment="1">
      <alignment/>
    </xf>
    <xf numFmtId="43" fontId="25" fillId="33" borderId="33" xfId="47" applyFont="1" applyFill="1" applyBorder="1" applyAlignment="1">
      <alignment/>
    </xf>
    <xf numFmtId="165" fontId="25" fillId="33" borderId="21" xfId="47" applyNumberFormat="1" applyFont="1" applyFill="1" applyBorder="1" applyAlignment="1">
      <alignment/>
    </xf>
    <xf numFmtId="43" fontId="25" fillId="33" borderId="37" xfId="47" applyNumberFormat="1" applyFont="1" applyFill="1" applyBorder="1" applyAlignment="1">
      <alignment/>
    </xf>
    <xf numFmtId="43" fontId="25" fillId="33" borderId="21" xfId="47" applyNumberFormat="1" applyFont="1" applyFill="1" applyBorder="1" applyAlignment="1">
      <alignment/>
    </xf>
    <xf numFmtId="0" fontId="26" fillId="0" borderId="22" xfId="53" applyFont="1" applyFill="1" applyBorder="1" applyAlignment="1" applyProtection="1">
      <alignment horizontal="center"/>
      <protection/>
    </xf>
    <xf numFmtId="37" fontId="25" fillId="0" borderId="22" xfId="53" applyNumberFormat="1" applyFont="1" applyFill="1" applyBorder="1" applyProtection="1">
      <alignment/>
      <protection/>
    </xf>
    <xf numFmtId="37" fontId="25" fillId="33" borderId="22" xfId="53" applyNumberFormat="1" applyFont="1" applyFill="1" applyBorder="1" applyProtection="1">
      <alignment/>
      <protection/>
    </xf>
    <xf numFmtId="0" fontId="26" fillId="0" borderId="10" xfId="53" applyFont="1" applyFill="1" applyBorder="1" applyProtection="1">
      <alignment/>
      <protection/>
    </xf>
    <xf numFmtId="37" fontId="29" fillId="0" borderId="10" xfId="53" applyNumberFormat="1" applyFont="1" applyFill="1" applyBorder="1" applyProtection="1">
      <alignment/>
      <protection/>
    </xf>
    <xf numFmtId="37" fontId="29" fillId="33" borderId="10" xfId="53" applyNumberFormat="1" applyFont="1" applyFill="1" applyBorder="1" applyProtection="1">
      <alignment/>
      <protection/>
    </xf>
    <xf numFmtId="3" fontId="25" fillId="0" borderId="10" xfId="53" applyNumberFormat="1" applyFont="1" applyFill="1" applyBorder="1" applyProtection="1">
      <alignment/>
      <protection/>
    </xf>
    <xf numFmtId="3" fontId="25" fillId="33" borderId="10" xfId="53" applyNumberFormat="1" applyFont="1" applyFill="1" applyBorder="1" applyProtection="1">
      <alignment/>
      <protection/>
    </xf>
    <xf numFmtId="0" fontId="25" fillId="0" borderId="10" xfId="53" applyFont="1" applyFill="1" applyBorder="1" applyProtection="1">
      <alignment/>
      <protection/>
    </xf>
    <xf numFmtId="37" fontId="25" fillId="0" borderId="10" xfId="53" applyNumberFormat="1" applyFont="1" applyFill="1" applyBorder="1" applyProtection="1">
      <alignment/>
      <protection/>
    </xf>
    <xf numFmtId="10" fontId="25" fillId="0" borderId="10" xfId="53" applyNumberFormat="1" applyFont="1" applyFill="1" applyBorder="1" applyProtection="1">
      <alignment/>
      <protection/>
    </xf>
    <xf numFmtId="3" fontId="26" fillId="0" borderId="17" xfId="53" applyNumberFormat="1" applyFont="1" applyFill="1" applyBorder="1" applyProtection="1">
      <alignment/>
      <protection/>
    </xf>
    <xf numFmtId="3" fontId="26" fillId="33" borderId="17" xfId="53" applyNumberFormat="1" applyFont="1" applyFill="1" applyBorder="1" applyProtection="1">
      <alignment/>
      <protection/>
    </xf>
    <xf numFmtId="0" fontId="26" fillId="0" borderId="17" xfId="53" applyFont="1" applyFill="1" applyBorder="1" applyAlignment="1" applyProtection="1">
      <alignment horizontal="left"/>
      <protection/>
    </xf>
    <xf numFmtId="10" fontId="26" fillId="33" borderId="17" xfId="57" applyNumberFormat="1" applyFont="1" applyFill="1" applyBorder="1" applyAlignment="1" applyProtection="1">
      <alignment/>
      <protection/>
    </xf>
    <xf numFmtId="49" fontId="26" fillId="0" borderId="10" xfId="53" applyNumberFormat="1" applyFont="1" applyFill="1" applyBorder="1" applyProtection="1">
      <alignment/>
      <protection/>
    </xf>
    <xf numFmtId="49" fontId="26" fillId="0" borderId="10" xfId="53" applyNumberFormat="1" applyFont="1" applyFill="1" applyBorder="1" applyAlignment="1" applyProtection="1">
      <alignment horizontal="center"/>
      <protection/>
    </xf>
    <xf numFmtId="49" fontId="26" fillId="0" borderId="10" xfId="53" applyNumberFormat="1" applyFont="1" applyFill="1" applyBorder="1" applyAlignment="1" applyProtection="1">
      <alignment horizontal="left" vertical="center"/>
      <protection/>
    </xf>
    <xf numFmtId="49" fontId="25" fillId="0" borderId="10" xfId="53" applyNumberFormat="1" applyFont="1" applyFill="1" applyBorder="1" applyAlignment="1" applyProtection="1">
      <alignment vertical="center"/>
      <protection/>
    </xf>
    <xf numFmtId="49" fontId="25" fillId="0" borderId="10" xfId="53" applyNumberFormat="1" applyFont="1" applyFill="1" applyBorder="1" applyAlignment="1" applyProtection="1">
      <alignment vertical="top"/>
      <protection/>
    </xf>
    <xf numFmtId="49" fontId="25" fillId="0" borderId="10" xfId="53" applyNumberFormat="1" applyFont="1" applyFill="1" applyBorder="1" applyProtection="1">
      <alignment/>
      <protection/>
    </xf>
    <xf numFmtId="3" fontId="26" fillId="0" borderId="30" xfId="53" applyNumberFormat="1" applyFont="1" applyFill="1" applyBorder="1" applyProtection="1">
      <alignment/>
      <protection/>
    </xf>
    <xf numFmtId="164" fontId="26" fillId="0" borderId="0" xfId="47" applyNumberFormat="1" applyFont="1" applyBorder="1" applyAlignment="1">
      <alignment/>
    </xf>
    <xf numFmtId="164" fontId="26" fillId="0" borderId="0" xfId="47" applyNumberFormat="1" applyFont="1" applyAlignment="1">
      <alignment/>
    </xf>
    <xf numFmtId="10" fontId="26" fillId="0" borderId="0" xfId="57" applyNumberFormat="1" applyFont="1" applyAlignment="1">
      <alignment/>
    </xf>
    <xf numFmtId="0" fontId="25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26" fillId="33" borderId="0" xfId="0" applyFont="1" applyFill="1" applyBorder="1" applyAlignment="1">
      <alignment vertical="center"/>
    </xf>
    <xf numFmtId="0" fontId="11" fillId="33" borderId="0" xfId="53" applyFont="1" applyFill="1" applyProtection="1">
      <alignment/>
      <protection/>
    </xf>
    <xf numFmtId="10" fontId="11" fillId="33" borderId="0" xfId="57" applyNumberFormat="1" applyFont="1" applyFill="1" applyAlignment="1" applyProtection="1">
      <alignment horizontal="center"/>
      <protection/>
    </xf>
    <xf numFmtId="0" fontId="11" fillId="33" borderId="0" xfId="53" applyFont="1" applyFill="1" applyAlignment="1" applyProtection="1">
      <alignment horizontal="center"/>
      <protection/>
    </xf>
    <xf numFmtId="4" fontId="11" fillId="33" borderId="0" xfId="53" applyNumberFormat="1" applyFont="1" applyFill="1" applyAlignment="1" applyProtection="1">
      <alignment horizontal="center"/>
      <protection/>
    </xf>
    <xf numFmtId="10" fontId="8" fillId="33" borderId="0" xfId="57" applyNumberFormat="1" applyFont="1" applyFill="1" applyAlignment="1" applyProtection="1">
      <alignment horizontal="center"/>
      <protection/>
    </xf>
    <xf numFmtId="0" fontId="86" fillId="34" borderId="38" xfId="0" applyFont="1" applyFill="1" applyBorder="1" applyAlignment="1">
      <alignment horizontal="center" vertical="center"/>
    </xf>
    <xf numFmtId="0" fontId="86" fillId="34" borderId="39" xfId="0" applyFont="1" applyFill="1" applyBorder="1" applyAlignment="1">
      <alignment horizontal="center" vertical="center"/>
    </xf>
    <xf numFmtId="0" fontId="14" fillId="35" borderId="40" xfId="54" applyFont="1" applyFill="1" applyBorder="1" applyAlignment="1" applyProtection="1">
      <alignment horizontal="center" vertical="center"/>
      <protection/>
    </xf>
    <xf numFmtId="0" fontId="14" fillId="35" borderId="41" xfId="54" applyFont="1" applyFill="1" applyBorder="1" applyAlignment="1" applyProtection="1">
      <alignment horizontal="center" vertical="center"/>
      <protection/>
    </xf>
    <xf numFmtId="0" fontId="14" fillId="35" borderId="42" xfId="54" applyFont="1" applyFill="1" applyBorder="1" applyAlignment="1" applyProtection="1">
      <alignment horizontal="center" vertical="top"/>
      <protection/>
    </xf>
    <xf numFmtId="0" fontId="14" fillId="35" borderId="43" xfId="54" applyFont="1" applyFill="1" applyBorder="1" applyAlignment="1" applyProtection="1">
      <alignment horizontal="center" vertical="top"/>
      <protection/>
    </xf>
    <xf numFmtId="0" fontId="14" fillId="34" borderId="42" xfId="54" applyFont="1" applyFill="1" applyBorder="1" applyAlignment="1" applyProtection="1">
      <alignment horizontal="center" vertical="top"/>
      <protection/>
    </xf>
    <xf numFmtId="0" fontId="14" fillId="34" borderId="43" xfId="54" applyFont="1" applyFill="1" applyBorder="1" applyAlignment="1" applyProtection="1">
      <alignment horizontal="center" vertical="top"/>
      <protection/>
    </xf>
    <xf numFmtId="0" fontId="15" fillId="35" borderId="42" xfId="0" applyNumberFormat="1" applyFont="1" applyFill="1" applyBorder="1" applyAlignment="1" applyProtection="1">
      <alignment horizontal="center" vertical="center"/>
      <protection/>
    </xf>
    <xf numFmtId="0" fontId="15" fillId="35" borderId="43" xfId="0" applyFont="1" applyFill="1" applyBorder="1" applyAlignment="1" applyProtection="1">
      <alignment horizontal="center" vertical="center"/>
      <protection/>
    </xf>
    <xf numFmtId="0" fontId="15" fillId="35" borderId="44" xfId="0" applyNumberFormat="1" applyFont="1" applyFill="1" applyBorder="1" applyAlignment="1" applyProtection="1">
      <alignment horizontal="center" vertical="center"/>
      <protection/>
    </xf>
    <xf numFmtId="0" fontId="15" fillId="35" borderId="45" xfId="0" applyNumberFormat="1" applyFont="1" applyFill="1" applyBorder="1" applyAlignment="1" applyProtection="1">
      <alignment horizontal="center" vertical="center"/>
      <protection/>
    </xf>
    <xf numFmtId="0" fontId="24" fillId="35" borderId="42" xfId="0" applyNumberFormat="1" applyFont="1" applyFill="1" applyBorder="1" applyAlignment="1" applyProtection="1">
      <alignment horizontal="center" vertical="center"/>
      <protection/>
    </xf>
    <xf numFmtId="0" fontId="24" fillId="35" borderId="43" xfId="0" applyFont="1" applyFill="1" applyBorder="1" applyAlignment="1" applyProtection="1">
      <alignment horizontal="center" vertical="center"/>
      <protection/>
    </xf>
    <xf numFmtId="0" fontId="15" fillId="35" borderId="46" xfId="0" applyFont="1" applyFill="1" applyBorder="1" applyAlignment="1" applyProtection="1">
      <alignment horizontal="center" vertical="center"/>
      <protection/>
    </xf>
    <xf numFmtId="0" fontId="15" fillId="35" borderId="47" xfId="0" applyFont="1" applyFill="1" applyBorder="1" applyAlignment="1" applyProtection="1">
      <alignment horizontal="center" vertical="center"/>
      <protection/>
    </xf>
    <xf numFmtId="0" fontId="15" fillId="34" borderId="48" xfId="0" applyFont="1" applyFill="1" applyBorder="1" applyAlignment="1" applyProtection="1">
      <alignment horizontal="center" vertical="center"/>
      <protection/>
    </xf>
    <xf numFmtId="0" fontId="15" fillId="35" borderId="49" xfId="0" applyFont="1" applyFill="1" applyBorder="1" applyAlignment="1" applyProtection="1">
      <alignment horizontal="center" vertical="center"/>
      <protection/>
    </xf>
    <xf numFmtId="0" fontId="69" fillId="0" borderId="0" xfId="45" applyAlignment="1" applyProtection="1">
      <alignment/>
      <protection/>
    </xf>
    <xf numFmtId="0" fontId="87" fillId="33" borderId="0" xfId="0" applyFont="1" applyFill="1" applyAlignment="1">
      <alignment horizontal="center"/>
    </xf>
    <xf numFmtId="0" fontId="86" fillId="34" borderId="50" xfId="0" applyFont="1" applyFill="1" applyBorder="1" applyAlignment="1">
      <alignment horizontal="center"/>
    </xf>
    <xf numFmtId="0" fontId="86" fillId="34" borderId="51" xfId="0" applyFont="1" applyFill="1" applyBorder="1" applyAlignment="1">
      <alignment horizontal="center"/>
    </xf>
    <xf numFmtId="0" fontId="86" fillId="34" borderId="52" xfId="0" applyFont="1" applyFill="1" applyBorder="1" applyAlignment="1">
      <alignment horizontal="center" vertical="center" wrapText="1"/>
    </xf>
    <xf numFmtId="0" fontId="86" fillId="34" borderId="53" xfId="0" applyFont="1" applyFill="1" applyBorder="1" applyAlignment="1">
      <alignment horizontal="center" vertical="center" wrapText="1"/>
    </xf>
    <xf numFmtId="0" fontId="86" fillId="34" borderId="54" xfId="0" applyFont="1" applyFill="1" applyBorder="1" applyAlignment="1">
      <alignment horizontal="center" vertical="center"/>
    </xf>
    <xf numFmtId="0" fontId="86" fillId="34" borderId="53" xfId="0" applyFont="1" applyFill="1" applyBorder="1" applyAlignment="1">
      <alignment horizontal="center" vertical="center"/>
    </xf>
    <xf numFmtId="0" fontId="86" fillId="34" borderId="52" xfId="0" applyFont="1" applyFill="1" applyBorder="1" applyAlignment="1">
      <alignment horizontal="center" vertical="center"/>
    </xf>
    <xf numFmtId="0" fontId="86" fillId="34" borderId="55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center"/>
    </xf>
    <xf numFmtId="0" fontId="89" fillId="33" borderId="0" xfId="0" applyFont="1" applyFill="1" applyAlignment="1">
      <alignment horizontal="center"/>
    </xf>
    <xf numFmtId="0" fontId="86" fillId="34" borderId="56" xfId="0" applyFont="1" applyFill="1" applyBorder="1" applyAlignment="1">
      <alignment horizontal="center" vertical="center"/>
    </xf>
    <xf numFmtId="0" fontId="86" fillId="34" borderId="57" xfId="0" applyFont="1" applyFill="1" applyBorder="1" applyAlignment="1">
      <alignment horizontal="center" vertical="center" wrapText="1"/>
    </xf>
    <xf numFmtId="0" fontId="86" fillId="34" borderId="58" xfId="0" applyFont="1" applyFill="1" applyBorder="1" applyAlignment="1">
      <alignment horizontal="center"/>
    </xf>
    <xf numFmtId="0" fontId="86" fillId="34" borderId="59" xfId="0" applyFont="1" applyFill="1" applyBorder="1" applyAlignment="1">
      <alignment horizontal="center"/>
    </xf>
    <xf numFmtId="0" fontId="90" fillId="0" borderId="0" xfId="53" applyFont="1" applyAlignment="1" applyProtection="1">
      <alignment horizontal="center"/>
      <protection/>
    </xf>
    <xf numFmtId="0" fontId="14" fillId="35" borderId="60" xfId="54" applyFont="1" applyFill="1" applyBorder="1" applyAlignment="1" applyProtection="1">
      <alignment horizontal="center" vertical="center"/>
      <protection/>
    </xf>
    <xf numFmtId="0" fontId="14" fillId="35" borderId="61" xfId="54" applyFont="1" applyFill="1" applyBorder="1" applyAlignment="1" applyProtection="1">
      <alignment horizontal="center" vertical="center"/>
      <protection/>
    </xf>
    <xf numFmtId="0" fontId="15" fillId="35" borderId="62" xfId="54" applyFont="1" applyFill="1" applyBorder="1" applyAlignment="1" applyProtection="1" quotePrefix="1">
      <alignment horizontal="center" vertical="center"/>
      <protection/>
    </xf>
    <xf numFmtId="0" fontId="15" fillId="35" borderId="63" xfId="54" applyFont="1" applyFill="1" applyBorder="1" applyAlignment="1" applyProtection="1" quotePrefix="1">
      <alignment horizontal="center" vertical="center"/>
      <protection/>
    </xf>
    <xf numFmtId="0" fontId="91" fillId="0" borderId="0" xfId="53" applyFont="1" applyAlignment="1" applyProtection="1">
      <alignment horizontal="center" vertical="center"/>
      <protection/>
    </xf>
    <xf numFmtId="0" fontId="92" fillId="0" borderId="0" xfId="0" applyFont="1" applyBorder="1" applyAlignment="1" applyProtection="1">
      <alignment horizontal="center"/>
      <protection/>
    </xf>
    <xf numFmtId="0" fontId="15" fillId="35" borderId="64" xfId="53" applyFont="1" applyFill="1" applyBorder="1" applyAlignment="1" applyProtection="1" quotePrefix="1">
      <alignment horizontal="center" vertical="center"/>
      <protection/>
    </xf>
    <xf numFmtId="0" fontId="15" fillId="35" borderId="65" xfId="53" applyFont="1" applyFill="1" applyBorder="1" applyAlignment="1" applyProtection="1" quotePrefix="1">
      <alignment horizontal="center" vertical="center"/>
      <protection/>
    </xf>
    <xf numFmtId="0" fontId="14" fillId="34" borderId="66" xfId="54" applyFont="1" applyFill="1" applyBorder="1" applyAlignment="1" applyProtection="1">
      <alignment horizontal="center" vertical="center"/>
      <protection/>
    </xf>
    <xf numFmtId="0" fontId="14" fillId="34" borderId="0" xfId="54" applyFont="1" applyFill="1" applyBorder="1" applyAlignment="1" applyProtection="1">
      <alignment horizontal="center" vertical="center"/>
      <protection/>
    </xf>
    <xf numFmtId="0" fontId="14" fillId="34" borderId="56" xfId="54" applyFont="1" applyFill="1" applyBorder="1" applyAlignment="1" applyProtection="1">
      <alignment horizontal="center" vertical="center"/>
      <protection/>
    </xf>
    <xf numFmtId="0" fontId="14" fillId="35" borderId="0" xfId="53" applyFont="1" applyFill="1" applyBorder="1" applyAlignment="1" applyProtection="1">
      <alignment horizontal="center" vertical="center"/>
      <protection/>
    </xf>
    <xf numFmtId="0" fontId="14" fillId="35" borderId="67" xfId="53" applyFont="1" applyFill="1" applyBorder="1" applyAlignment="1" applyProtection="1">
      <alignment horizontal="center" vertical="center"/>
      <protection/>
    </xf>
    <xf numFmtId="0" fontId="14" fillId="34" borderId="44" xfId="54" applyFont="1" applyFill="1" applyBorder="1" applyAlignment="1" applyProtection="1">
      <alignment horizontal="center" vertical="center"/>
      <protection/>
    </xf>
    <xf numFmtId="0" fontId="14" fillId="34" borderId="45" xfId="54" applyFont="1" applyFill="1" applyBorder="1" applyAlignment="1" applyProtection="1">
      <alignment horizontal="center" vertical="center"/>
      <protection/>
    </xf>
    <xf numFmtId="0" fontId="15" fillId="35" borderId="68" xfId="53" applyFont="1" applyFill="1" applyBorder="1" applyAlignment="1" applyProtection="1" quotePrefix="1">
      <alignment horizontal="center" vertical="center"/>
      <protection/>
    </xf>
    <xf numFmtId="0" fontId="15" fillId="35" borderId="69" xfId="53" applyFont="1" applyFill="1" applyBorder="1" applyAlignment="1" applyProtection="1" quotePrefix="1">
      <alignment horizontal="center" vertical="center"/>
      <protection/>
    </xf>
    <xf numFmtId="0" fontId="15" fillId="35" borderId="66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93" fillId="0" borderId="0" xfId="0" applyFont="1" applyAlignment="1">
      <alignment horizontal="center"/>
    </xf>
    <xf numFmtId="0" fontId="94" fillId="0" borderId="0" xfId="0" applyFont="1" applyBorder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 vertical="center"/>
      <protection/>
    </xf>
    <xf numFmtId="0" fontId="15" fillId="35" borderId="70" xfId="0" applyFont="1" applyFill="1" applyBorder="1" applyAlignment="1" applyProtection="1">
      <alignment horizontal="center" vertical="center"/>
      <protection/>
    </xf>
    <xf numFmtId="0" fontId="24" fillId="34" borderId="71" xfId="0" applyFont="1" applyFill="1" applyBorder="1" applyAlignment="1">
      <alignment horizontal="center" vertical="center"/>
    </xf>
    <xf numFmtId="0" fontId="15" fillId="35" borderId="44" xfId="0" applyNumberFormat="1" applyFont="1" applyFill="1" applyBorder="1" applyAlignment="1" applyProtection="1">
      <alignment horizontal="center" vertical="center"/>
      <protection/>
    </xf>
    <xf numFmtId="0" fontId="15" fillId="35" borderId="45" xfId="0" applyNumberFormat="1" applyFont="1" applyFill="1" applyBorder="1" applyAlignment="1" applyProtection="1">
      <alignment horizontal="center" vertical="center"/>
      <protection/>
    </xf>
    <xf numFmtId="0" fontId="15" fillId="34" borderId="66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_A" xfId="53"/>
    <cellStyle name="Normal_IVTRIM-96" xfId="54"/>
    <cellStyle name="Normal_IVTRIMEST-9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123</xdr:row>
      <xdr:rowOff>28575</xdr:rowOff>
    </xdr:from>
    <xdr:to>
      <xdr:col>7</xdr:col>
      <xdr:colOff>476250</xdr:colOff>
      <xdr:row>125</xdr:row>
      <xdr:rowOff>142875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6877050" y="24517350"/>
          <a:ext cx="6438900" cy="514350"/>
        </a:xfrm>
        <a:prstGeom prst="rect">
          <a:avLst/>
        </a:prstGeom>
        <a:solidFill>
          <a:srgbClr val="FDF7E3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900" b="0" i="0" u="none" baseline="0">
              <a:solidFill>
                <a:srgbClr val="333399"/>
              </a:solidFill>
            </a:rPr>
            <a:t>ACTIVIDAD PRINCIPAL: CONTRIBUIR A LA SOLUCIÓN DEL PROBLEMA HABITACIONAL DE LOS TRABAJADORES</a:t>
          </a:r>
        </a:p>
      </xdr:txBody>
    </xdr:sp>
    <xdr:clientData/>
  </xdr:twoCellAnchor>
  <xdr:twoCellAnchor>
    <xdr:from>
      <xdr:col>8</xdr:col>
      <xdr:colOff>809625</xdr:colOff>
      <xdr:row>122</xdr:row>
      <xdr:rowOff>304800</xdr:rowOff>
    </xdr:from>
    <xdr:to>
      <xdr:col>12</xdr:col>
      <xdr:colOff>504825</xdr:colOff>
      <xdr:row>125</xdr:row>
      <xdr:rowOff>171450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14963775" y="24488775"/>
          <a:ext cx="5143500" cy="571500"/>
        </a:xfrm>
        <a:prstGeom prst="rect">
          <a:avLst/>
        </a:prstGeom>
        <a:solidFill>
          <a:srgbClr val="FDF7E3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FECHA DE CONSTITUCIÓN:  17 DE MAYO DE 1973
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DIREC: C. RUBEN DARÍO No. 901, ENTRE 15º Y 17º AV. SUR
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TELÉFONO:   2271-4011        FAX:   2222-202</a:t>
          </a:r>
          <a:r>
            <a:rPr lang="en-US" cap="none" sz="9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9525</xdr:colOff>
      <xdr:row>122</xdr:row>
      <xdr:rowOff>304800</xdr:rowOff>
    </xdr:from>
    <xdr:to>
      <xdr:col>0</xdr:col>
      <xdr:colOff>3619500</xdr:colOff>
      <xdr:row>125</xdr:row>
      <xdr:rowOff>142875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9525" y="24488775"/>
          <a:ext cx="3609975" cy="542925"/>
        </a:xfrm>
        <a:prstGeom prst="rect">
          <a:avLst/>
        </a:prstGeom>
        <a:solidFill>
          <a:srgbClr val="FDF7E3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PRESIDENTE:  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OSCAR ARMANDO MORALES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GERENTE GENERAL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:  MARIANO ARISTIDES BONILLA BONILLA 
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AUDITOR EXTERNO </a:t>
          </a:r>
          <a:r>
            <a:rPr lang="en-US" cap="none" sz="10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:  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ELIAS Y ASOCIADOS</a:t>
          </a:r>
        </a:p>
      </xdr:txBody>
    </xdr:sp>
    <xdr:clientData/>
  </xdr:twoCellAnchor>
  <xdr:twoCellAnchor>
    <xdr:from>
      <xdr:col>0</xdr:col>
      <xdr:colOff>0</xdr:colOff>
      <xdr:row>184</xdr:row>
      <xdr:rowOff>295275</xdr:rowOff>
    </xdr:from>
    <xdr:to>
      <xdr:col>0</xdr:col>
      <xdr:colOff>3209925</xdr:colOff>
      <xdr:row>189</xdr:row>
      <xdr:rowOff>47625</xdr:rowOff>
    </xdr:to>
    <xdr:sp>
      <xdr:nvSpPr>
        <xdr:cNvPr id="4" name="Text Box 37"/>
        <xdr:cNvSpPr txBox="1">
          <a:spLocks noChangeArrowheads="1"/>
        </xdr:cNvSpPr>
      </xdr:nvSpPr>
      <xdr:spPr>
        <a:xfrm>
          <a:off x="0" y="36823650"/>
          <a:ext cx="3209925" cy="742950"/>
        </a:xfrm>
        <a:prstGeom prst="rect">
          <a:avLst/>
        </a:prstGeom>
        <a:solidFill>
          <a:srgbClr val="FDF7E3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PRESIDENTE  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JUAN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 PABLO DURÁN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
</a:t>
          </a:r>
        </a:p>
      </xdr:txBody>
    </xdr:sp>
    <xdr:clientData/>
  </xdr:twoCellAnchor>
  <xdr:twoCellAnchor>
    <xdr:from>
      <xdr:col>2</xdr:col>
      <xdr:colOff>381000</xdr:colOff>
      <xdr:row>185</xdr:row>
      <xdr:rowOff>9525</xdr:rowOff>
    </xdr:from>
    <xdr:to>
      <xdr:col>7</xdr:col>
      <xdr:colOff>342900</xdr:colOff>
      <xdr:row>189</xdr:row>
      <xdr:rowOff>85725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6619875" y="36842700"/>
          <a:ext cx="6562725" cy="762000"/>
        </a:xfrm>
        <a:prstGeom prst="rect">
          <a:avLst/>
        </a:prstGeom>
        <a:solidFill>
          <a:srgbClr val="FDF7E3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900" b="0" i="0" u="none" baseline="0">
              <a:solidFill>
                <a:srgbClr val="333399"/>
              </a:solidFill>
            </a:rPr>
            <a:t>ACTIVIDAD PRINCIPAL:  PROMOVER EL DESARROLLO DE PROYECTOS DE INVERSIÓN DEL SECTOR PRIVADO</a:t>
          </a:r>
        </a:p>
      </xdr:txBody>
    </xdr:sp>
    <xdr:clientData/>
  </xdr:twoCellAnchor>
  <xdr:twoCellAnchor>
    <xdr:from>
      <xdr:col>8</xdr:col>
      <xdr:colOff>466725</xdr:colOff>
      <xdr:row>184</xdr:row>
      <xdr:rowOff>266700</xdr:rowOff>
    </xdr:from>
    <xdr:to>
      <xdr:col>12</xdr:col>
      <xdr:colOff>523875</xdr:colOff>
      <xdr:row>189</xdr:row>
      <xdr:rowOff>104775</xdr:rowOff>
    </xdr:to>
    <xdr:sp>
      <xdr:nvSpPr>
        <xdr:cNvPr id="6" name="Text Box 39"/>
        <xdr:cNvSpPr txBox="1">
          <a:spLocks noChangeArrowheads="1"/>
        </xdr:cNvSpPr>
      </xdr:nvSpPr>
      <xdr:spPr>
        <a:xfrm>
          <a:off x="14620875" y="36795075"/>
          <a:ext cx="5505450" cy="828675"/>
        </a:xfrm>
        <a:prstGeom prst="rect">
          <a:avLst/>
        </a:prstGeom>
        <a:solidFill>
          <a:srgbClr val="FDF7E3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FECHA DE CONSTITUCIÓN:</a:t>
          </a:r>
          <a:r>
            <a:rPr lang="en-US" cap="none" sz="10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 </a:t>
          </a:r>
          <a:r>
            <a:rPr lang="en-US" cap="none" sz="105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19/01/12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DIRECCION: CALLE EL MIRADOR Y 89 AVE.NTE.TORRE II, NIVEL 4 EDIFICIO WORLD TRADE CENTER, COL.ESCALON, SAN SALVADOR 
</a:t>
          </a:r>
          <a:r>
            <a:rPr lang="en-US" cap="none" sz="900" b="0" i="0" u="none" baseline="0">
              <a:solidFill>
                <a:srgbClr val="333399"/>
              </a:solidFill>
              <a:latin typeface="Museo Sans 300"/>
              <a:ea typeface="Museo Sans 300"/>
              <a:cs typeface="Museo Sans 300"/>
            </a:rPr>
            <a:t>TELÉFONO: 2592-1100</a:t>
          </a:r>
        </a:p>
      </xdr:txBody>
    </xdr:sp>
    <xdr:clientData/>
  </xdr:twoCellAnchor>
  <xdr:twoCellAnchor editAs="oneCell">
    <xdr:from>
      <xdr:col>0</xdr:col>
      <xdr:colOff>1885950</xdr:colOff>
      <xdr:row>0</xdr:row>
      <xdr:rowOff>104775</xdr:rowOff>
    </xdr:from>
    <xdr:to>
      <xdr:col>0</xdr:col>
      <xdr:colOff>2867025</xdr:colOff>
      <xdr:row>2</xdr:row>
      <xdr:rowOff>209550</xdr:rowOff>
    </xdr:to>
    <xdr:pic>
      <xdr:nvPicPr>
        <xdr:cNvPr id="7" name="8 Imagen" descr="LOGO_CON_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47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sf.gob.s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6"/>
  <sheetViews>
    <sheetView showGridLines="0" tabSelected="1" zoomScale="90" zoomScaleNormal="90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A225" sqref="A225"/>
    </sheetView>
  </sheetViews>
  <sheetFormatPr defaultColWidth="0" defaultRowHeight="5.25" customHeight="1"/>
  <cols>
    <col min="1" max="1" width="73.28125" style="2" customWidth="1"/>
    <col min="2" max="2" width="20.28125" style="2" customWidth="1"/>
    <col min="3" max="3" width="20.28125" style="2" bestFit="1" customWidth="1"/>
    <col min="4" max="4" width="20.28125" style="2" customWidth="1"/>
    <col min="5" max="5" width="20.140625" style="2" bestFit="1" customWidth="1"/>
    <col min="6" max="6" width="19.140625" style="2" bestFit="1" customWidth="1"/>
    <col min="7" max="7" width="19.140625" style="2" customWidth="1"/>
    <col min="8" max="8" width="19.7109375" style="2" customWidth="1"/>
    <col min="9" max="9" width="20.140625" style="2" customWidth="1"/>
    <col min="10" max="11" width="20.57421875" style="2" bestFit="1" customWidth="1"/>
    <col min="12" max="12" width="20.421875" style="2" bestFit="1" customWidth="1"/>
    <col min="13" max="13" width="18.57421875" style="2" bestFit="1" customWidth="1"/>
    <col min="14" max="19" width="18.140625" style="2" customWidth="1"/>
    <col min="20" max="20" width="20.00390625" style="2" customWidth="1"/>
    <col min="21" max="21" width="19.7109375" style="2" customWidth="1"/>
    <col min="22" max="22" width="17.57421875" style="2" customWidth="1"/>
    <col min="23" max="23" width="18.28125" style="2" customWidth="1"/>
    <col min="24" max="26" width="11.421875" style="1" customWidth="1"/>
    <col min="27" max="16384" width="0" style="2" hidden="1" customWidth="1"/>
  </cols>
  <sheetData>
    <row r="1" spans="2:23" s="1" customFormat="1" ht="26.25">
      <c r="B1" s="260" t="s">
        <v>145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"/>
      <c r="O1" s="3"/>
      <c r="P1" s="2"/>
      <c r="Q1" s="3"/>
      <c r="R1" s="3"/>
      <c r="S1" s="3"/>
      <c r="T1" s="3"/>
      <c r="U1" s="3"/>
      <c r="V1" s="3"/>
      <c r="W1" s="3"/>
    </row>
    <row r="2" spans="1:23" s="1" customFormat="1" ht="20.25">
      <c r="A2" s="270" t="s">
        <v>218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4"/>
      <c r="W2" s="4"/>
    </row>
    <row r="3" spans="1:23" s="1" customFormat="1" ht="20.25">
      <c r="A3" s="269" t="s">
        <v>87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5"/>
      <c r="W3" s="5"/>
    </row>
    <row r="4" spans="1:21" ht="16.5">
      <c r="A4" s="271" t="s">
        <v>3</v>
      </c>
      <c r="B4" s="261" t="s">
        <v>50</v>
      </c>
      <c r="C4" s="262"/>
      <c r="D4" s="262"/>
      <c r="E4" s="262"/>
      <c r="F4" s="262"/>
      <c r="G4" s="262"/>
      <c r="H4" s="262"/>
      <c r="I4" s="262"/>
      <c r="J4" s="273" t="s">
        <v>83</v>
      </c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ht="15" customHeight="1">
      <c r="A5" s="271"/>
      <c r="B5" s="263" t="s">
        <v>84</v>
      </c>
      <c r="C5" s="264"/>
      <c r="D5" s="263" t="s">
        <v>0</v>
      </c>
      <c r="E5" s="264"/>
      <c r="F5" s="263" t="s">
        <v>197</v>
      </c>
      <c r="G5" s="264"/>
      <c r="H5" s="263" t="s">
        <v>88</v>
      </c>
      <c r="I5" s="268"/>
      <c r="J5" s="265" t="s">
        <v>86</v>
      </c>
      <c r="K5" s="266"/>
      <c r="L5" s="267" t="s">
        <v>85</v>
      </c>
      <c r="M5" s="266"/>
      <c r="N5" s="263" t="s">
        <v>89</v>
      </c>
      <c r="O5" s="272"/>
      <c r="P5" s="263" t="s">
        <v>204</v>
      </c>
      <c r="Q5" s="272"/>
      <c r="R5" s="263" t="s">
        <v>205</v>
      </c>
      <c r="S5" s="272"/>
      <c r="T5" s="263" t="s">
        <v>206</v>
      </c>
      <c r="U5" s="272"/>
    </row>
    <row r="6" spans="1:25" ht="15.75" customHeight="1">
      <c r="A6" s="271"/>
      <c r="B6" s="241">
        <v>2019</v>
      </c>
      <c r="C6" s="241">
        <v>2020</v>
      </c>
      <c r="D6" s="241">
        <v>2019</v>
      </c>
      <c r="E6" s="241">
        <v>2020</v>
      </c>
      <c r="F6" s="241">
        <v>2019</v>
      </c>
      <c r="G6" s="241">
        <v>2020</v>
      </c>
      <c r="H6" s="241">
        <v>2019</v>
      </c>
      <c r="I6" s="241">
        <v>2020</v>
      </c>
      <c r="J6" s="241">
        <v>2019</v>
      </c>
      <c r="K6" s="241">
        <v>2020</v>
      </c>
      <c r="L6" s="241">
        <v>2019</v>
      </c>
      <c r="M6" s="241">
        <v>2020</v>
      </c>
      <c r="N6" s="241">
        <v>2019</v>
      </c>
      <c r="O6" s="241">
        <v>2020</v>
      </c>
      <c r="P6" s="241">
        <v>2019</v>
      </c>
      <c r="Q6" s="241">
        <v>2020</v>
      </c>
      <c r="R6" s="241">
        <v>2019</v>
      </c>
      <c r="S6" s="241">
        <v>2020</v>
      </c>
      <c r="T6" s="241">
        <v>2019</v>
      </c>
      <c r="U6" s="242">
        <v>2020</v>
      </c>
      <c r="X6" s="2"/>
      <c r="Y6" s="2"/>
    </row>
    <row r="7" spans="1:21" ht="15.75">
      <c r="A7" s="173" t="s">
        <v>4</v>
      </c>
      <c r="B7" s="174"/>
      <c r="C7" s="175"/>
      <c r="D7" s="175"/>
      <c r="E7" s="175"/>
      <c r="F7" s="175"/>
      <c r="G7" s="175"/>
      <c r="H7" s="175"/>
      <c r="I7" s="176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 t="s">
        <v>145</v>
      </c>
      <c r="U7" s="174"/>
    </row>
    <row r="8" spans="1:21" ht="15.75">
      <c r="A8" s="177" t="s">
        <v>46</v>
      </c>
      <c r="B8" s="178"/>
      <c r="C8" s="178"/>
      <c r="D8" s="178"/>
      <c r="E8" s="178"/>
      <c r="F8" s="179"/>
      <c r="G8" s="178"/>
      <c r="H8" s="178"/>
      <c r="I8" s="180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ht="15">
      <c r="A9" s="181" t="s">
        <v>53</v>
      </c>
      <c r="B9" s="178">
        <v>6575784.364092049</v>
      </c>
      <c r="C9" s="178">
        <v>5458532</v>
      </c>
      <c r="D9" s="178">
        <v>8101167.040000001</v>
      </c>
      <c r="E9" s="178">
        <v>14810165.169999996</v>
      </c>
      <c r="F9" s="178">
        <v>9306000</v>
      </c>
      <c r="G9" s="178">
        <v>18927000</v>
      </c>
      <c r="H9" s="178">
        <v>12524000</v>
      </c>
      <c r="I9" s="180">
        <v>30995000</v>
      </c>
      <c r="J9" s="178">
        <v>9020466.7</v>
      </c>
      <c r="K9" s="178">
        <v>10482096.52</v>
      </c>
      <c r="L9" s="178">
        <v>3710918</v>
      </c>
      <c r="M9" s="178">
        <v>6326214</v>
      </c>
      <c r="N9" s="178">
        <v>654516.2</v>
      </c>
      <c r="O9" s="178">
        <v>1331942.58</v>
      </c>
      <c r="P9" s="178">
        <v>1046767.64</v>
      </c>
      <c r="Q9" s="178">
        <v>1371447.42</v>
      </c>
      <c r="R9" s="178">
        <v>3604204.02</v>
      </c>
      <c r="S9" s="178">
        <v>3386135.5799999996</v>
      </c>
      <c r="T9" s="178">
        <v>186315.78999999998</v>
      </c>
      <c r="U9" s="178">
        <v>151903.28</v>
      </c>
    </row>
    <row r="10" spans="1:21" ht="15">
      <c r="A10" s="181" t="s">
        <v>58</v>
      </c>
      <c r="B10" s="182">
        <v>61496567.47734817</v>
      </c>
      <c r="C10" s="182">
        <v>57870868</v>
      </c>
      <c r="D10" s="182">
        <v>46431651.75000001</v>
      </c>
      <c r="E10" s="182">
        <v>31937669.150000006</v>
      </c>
      <c r="F10" s="182">
        <v>32656000</v>
      </c>
      <c r="G10" s="182">
        <v>28373000</v>
      </c>
      <c r="H10" s="182">
        <v>100528000</v>
      </c>
      <c r="I10" s="183">
        <v>80610000</v>
      </c>
      <c r="J10" s="182">
        <v>37549276.38</v>
      </c>
      <c r="K10" s="182">
        <v>41307552.669999994</v>
      </c>
      <c r="L10" s="182">
        <v>727553</v>
      </c>
      <c r="M10" s="182">
        <v>1178365</v>
      </c>
      <c r="N10" s="182">
        <v>1918053.41</v>
      </c>
      <c r="O10" s="182">
        <v>1681597.8</v>
      </c>
      <c r="P10" s="182">
        <v>7719391.11</v>
      </c>
      <c r="Q10" s="182">
        <v>7071182.26</v>
      </c>
      <c r="R10" s="182">
        <v>37249118.267999806</v>
      </c>
      <c r="S10" s="182">
        <v>19983527.77</v>
      </c>
      <c r="T10" s="182">
        <v>270451.44</v>
      </c>
      <c r="U10" s="182">
        <v>250167.37</v>
      </c>
    </row>
    <row r="11" spans="1:21" ht="15">
      <c r="A11" s="181" t="s">
        <v>79</v>
      </c>
      <c r="B11" s="182">
        <v>1010902.9890979528</v>
      </c>
      <c r="C11" s="182">
        <v>4536323</v>
      </c>
      <c r="D11" s="182">
        <v>604403.3799999999</v>
      </c>
      <c r="E11" s="182">
        <v>406481.0799999999</v>
      </c>
      <c r="F11" s="182">
        <v>4011000</v>
      </c>
      <c r="G11" s="182">
        <v>4673000</v>
      </c>
      <c r="H11" s="182">
        <v>28086000</v>
      </c>
      <c r="I11" s="183">
        <v>28170000</v>
      </c>
      <c r="J11" s="182">
        <v>102364.98000000021</v>
      </c>
      <c r="K11" s="182">
        <v>19452.560000000056</v>
      </c>
      <c r="L11" s="182">
        <v>0</v>
      </c>
      <c r="M11" s="182">
        <v>0</v>
      </c>
      <c r="N11" s="182"/>
      <c r="O11" s="182">
        <v>0</v>
      </c>
      <c r="P11" s="182">
        <v>802467.69</v>
      </c>
      <c r="Q11" s="182">
        <v>1718676.12</v>
      </c>
      <c r="R11" s="182">
        <v>0</v>
      </c>
      <c r="S11" s="182">
        <v>0</v>
      </c>
      <c r="T11" s="182">
        <v>0</v>
      </c>
      <c r="U11" s="182">
        <v>0</v>
      </c>
    </row>
    <row r="12" spans="1:21" ht="15">
      <c r="A12" s="181" t="s">
        <v>52</v>
      </c>
      <c r="B12" s="182"/>
      <c r="C12" s="182"/>
      <c r="D12" s="182">
        <v>1008433.18</v>
      </c>
      <c r="E12" s="182">
        <v>2968363.65</v>
      </c>
      <c r="F12" s="182">
        <v>0</v>
      </c>
      <c r="G12" s="182">
        <v>0</v>
      </c>
      <c r="H12" s="182">
        <v>0</v>
      </c>
      <c r="I12" s="183">
        <v>0</v>
      </c>
      <c r="J12" s="182"/>
      <c r="K12" s="182">
        <v>0</v>
      </c>
      <c r="L12" s="182">
        <v>0</v>
      </c>
      <c r="M12" s="182">
        <v>0</v>
      </c>
      <c r="N12" s="182">
        <v>396034.67</v>
      </c>
      <c r="O12" s="182">
        <v>396034.67</v>
      </c>
      <c r="P12" s="182"/>
      <c r="Q12" s="182">
        <v>0</v>
      </c>
      <c r="R12" s="182">
        <v>0</v>
      </c>
      <c r="S12" s="182">
        <v>0</v>
      </c>
      <c r="T12" s="182"/>
      <c r="U12" s="182">
        <v>0</v>
      </c>
    </row>
    <row r="13" spans="1:21" ht="15">
      <c r="A13" s="181" t="s">
        <v>1</v>
      </c>
      <c r="B13" s="182">
        <v>17046642.94</v>
      </c>
      <c r="C13" s="182">
        <v>15225440</v>
      </c>
      <c r="D13" s="182">
        <v>3931146.16</v>
      </c>
      <c r="E13" s="182">
        <v>3693703.3899999997</v>
      </c>
      <c r="F13" s="182">
        <v>0</v>
      </c>
      <c r="G13" s="182">
        <v>0</v>
      </c>
      <c r="H13" s="182">
        <v>0</v>
      </c>
      <c r="I13" s="183">
        <v>0</v>
      </c>
      <c r="J13" s="182">
        <v>112719.95000000001</v>
      </c>
      <c r="K13" s="182">
        <v>-48063.04000000001</v>
      </c>
      <c r="L13" s="182">
        <v>0</v>
      </c>
      <c r="M13" s="182">
        <v>0</v>
      </c>
      <c r="N13" s="182">
        <v>3485706.89</v>
      </c>
      <c r="O13" s="182">
        <v>3877685.79</v>
      </c>
      <c r="P13" s="182"/>
      <c r="Q13" s="182">
        <v>0</v>
      </c>
      <c r="R13" s="182">
        <v>1071960.37</v>
      </c>
      <c r="S13" s="182">
        <v>2203674.6999999997</v>
      </c>
      <c r="T13" s="182"/>
      <c r="U13" s="182">
        <v>0</v>
      </c>
    </row>
    <row r="14" spans="1:21" ht="15">
      <c r="A14" s="181" t="s">
        <v>2</v>
      </c>
      <c r="B14" s="182"/>
      <c r="C14" s="182"/>
      <c r="D14" s="182">
        <v>836079.6799999994</v>
      </c>
      <c r="E14" s="182">
        <v>1178152.4699999986</v>
      </c>
      <c r="F14" s="182">
        <v>467000</v>
      </c>
      <c r="G14" s="182">
        <v>601000</v>
      </c>
      <c r="H14" s="182">
        <v>6261000</v>
      </c>
      <c r="I14" s="183">
        <v>1755000</v>
      </c>
      <c r="J14" s="182">
        <v>606187.8799999999</v>
      </c>
      <c r="K14" s="182">
        <v>467751.5800000003</v>
      </c>
      <c r="L14" s="182">
        <v>0</v>
      </c>
      <c r="M14" s="182">
        <v>0</v>
      </c>
      <c r="N14" s="182">
        <v>487312.13</v>
      </c>
      <c r="O14" s="182">
        <v>359817.91000000003</v>
      </c>
      <c r="P14" s="182">
        <v>39440.07</v>
      </c>
      <c r="Q14" s="182">
        <v>53194.72</v>
      </c>
      <c r="R14" s="182">
        <v>468295.47200019355</v>
      </c>
      <c r="S14" s="182">
        <v>639147.75</v>
      </c>
      <c r="T14" s="182">
        <v>65788.14</v>
      </c>
      <c r="U14" s="182">
        <v>157740.41</v>
      </c>
    </row>
    <row r="15" spans="1:21" ht="15">
      <c r="A15" s="181" t="s">
        <v>54</v>
      </c>
      <c r="B15" s="182"/>
      <c r="C15" s="182"/>
      <c r="D15" s="182"/>
      <c r="E15" s="182"/>
      <c r="F15" s="182">
        <v>0</v>
      </c>
      <c r="G15" s="182">
        <v>0</v>
      </c>
      <c r="H15" s="182">
        <v>0</v>
      </c>
      <c r="I15" s="183">
        <v>0</v>
      </c>
      <c r="J15" s="182"/>
      <c r="K15" s="182">
        <v>0</v>
      </c>
      <c r="L15" s="182">
        <v>0</v>
      </c>
      <c r="M15" s="182">
        <v>0</v>
      </c>
      <c r="N15" s="182"/>
      <c r="O15" s="182">
        <v>0</v>
      </c>
      <c r="P15" s="182"/>
      <c r="Q15" s="182">
        <v>0</v>
      </c>
      <c r="R15" s="182">
        <v>0</v>
      </c>
      <c r="S15" s="182">
        <v>0</v>
      </c>
      <c r="T15" s="182"/>
      <c r="U15" s="182">
        <v>0</v>
      </c>
    </row>
    <row r="16" spans="1:21" ht="15">
      <c r="A16" s="181" t="s">
        <v>64</v>
      </c>
      <c r="B16" s="182"/>
      <c r="C16" s="182"/>
      <c r="D16" s="182">
        <v>5290905.0600000005</v>
      </c>
      <c r="E16" s="182">
        <v>828638.0099999998</v>
      </c>
      <c r="F16" s="182">
        <v>0</v>
      </c>
      <c r="G16" s="182">
        <v>0</v>
      </c>
      <c r="H16" s="182">
        <v>0</v>
      </c>
      <c r="I16" s="183">
        <v>0</v>
      </c>
      <c r="J16" s="182"/>
      <c r="K16" s="182">
        <v>0</v>
      </c>
      <c r="L16" s="182">
        <v>0</v>
      </c>
      <c r="M16" s="182">
        <v>0</v>
      </c>
      <c r="N16" s="182"/>
      <c r="O16" s="182">
        <v>0</v>
      </c>
      <c r="P16" s="182"/>
      <c r="Q16" s="182">
        <v>0</v>
      </c>
      <c r="R16" s="182">
        <v>73842.86</v>
      </c>
      <c r="S16" s="182">
        <v>301598.29</v>
      </c>
      <c r="T16" s="182">
        <v>2730.71</v>
      </c>
      <c r="U16" s="182">
        <v>2771.47</v>
      </c>
    </row>
    <row r="17" spans="1:21" ht="15">
      <c r="A17" s="181" t="s">
        <v>55</v>
      </c>
      <c r="B17" s="182">
        <v>3977357.178073802</v>
      </c>
      <c r="C17" s="182">
        <v>5991176</v>
      </c>
      <c r="D17" s="182">
        <v>753699.9100000001</v>
      </c>
      <c r="E17" s="182">
        <v>886983.8</v>
      </c>
      <c r="F17" s="182">
        <v>0</v>
      </c>
      <c r="G17" s="182">
        <v>0</v>
      </c>
      <c r="H17" s="182">
        <v>0</v>
      </c>
      <c r="I17" s="183">
        <v>0</v>
      </c>
      <c r="J17" s="182">
        <v>453105.68</v>
      </c>
      <c r="K17" s="182">
        <v>0</v>
      </c>
      <c r="L17" s="182">
        <v>503562</v>
      </c>
      <c r="M17" s="182">
        <v>0</v>
      </c>
      <c r="N17" s="182"/>
      <c r="O17" s="182">
        <v>0</v>
      </c>
      <c r="P17" s="182">
        <v>4250.66</v>
      </c>
      <c r="Q17" s="182">
        <v>0</v>
      </c>
      <c r="R17" s="182">
        <v>0</v>
      </c>
      <c r="S17" s="182">
        <v>0</v>
      </c>
      <c r="T17" s="182"/>
      <c r="U17" s="182">
        <v>0</v>
      </c>
    </row>
    <row r="18" spans="1:21" ht="15">
      <c r="A18" s="181" t="s">
        <v>214</v>
      </c>
      <c r="B18" s="182">
        <v>5013461</v>
      </c>
      <c r="C18" s="182">
        <v>4346335</v>
      </c>
      <c r="D18" s="182"/>
      <c r="E18" s="182"/>
      <c r="F18" s="182"/>
      <c r="G18" s="182"/>
      <c r="H18" s="182"/>
      <c r="I18" s="183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</row>
    <row r="19" spans="1:21" ht="15">
      <c r="A19" s="181" t="s">
        <v>215</v>
      </c>
      <c r="B19" s="182">
        <v>6236953.030000001</v>
      </c>
      <c r="C19" s="182">
        <v>6392677</v>
      </c>
      <c r="D19" s="182"/>
      <c r="E19" s="182"/>
      <c r="F19" s="182"/>
      <c r="G19" s="182"/>
      <c r="H19" s="182"/>
      <c r="I19" s="183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</row>
    <row r="20" spans="1:21" ht="15.75">
      <c r="A20" s="177" t="s">
        <v>9</v>
      </c>
      <c r="B20" s="184">
        <v>101357668.97861198</v>
      </c>
      <c r="C20" s="184">
        <v>99821351</v>
      </c>
      <c r="D20" s="184">
        <v>66957486.16000001</v>
      </c>
      <c r="E20" s="184">
        <v>56710156.71999999</v>
      </c>
      <c r="F20" s="184">
        <v>46440000</v>
      </c>
      <c r="G20" s="184">
        <v>52574000</v>
      </c>
      <c r="H20" s="184">
        <v>147399000</v>
      </c>
      <c r="I20" s="185">
        <v>141530000</v>
      </c>
      <c r="J20" s="184">
        <v>47844121.56999999</v>
      </c>
      <c r="K20" s="184">
        <v>52228790.29</v>
      </c>
      <c r="L20" s="184">
        <v>4942033</v>
      </c>
      <c r="M20" s="184">
        <v>7504579</v>
      </c>
      <c r="N20" s="184">
        <v>6941623.3</v>
      </c>
      <c r="O20" s="184">
        <v>7647078.75</v>
      </c>
      <c r="P20" s="184">
        <v>9612317.17</v>
      </c>
      <c r="Q20" s="184">
        <v>10214500.52</v>
      </c>
      <c r="R20" s="184">
        <v>42467420.99</v>
      </c>
      <c r="S20" s="184">
        <v>26514084.089999996</v>
      </c>
      <c r="T20" s="184">
        <v>525286.08</v>
      </c>
      <c r="U20" s="184">
        <v>562582.53</v>
      </c>
    </row>
    <row r="21" spans="1:21" ht="15.75">
      <c r="A21" s="177" t="s">
        <v>47</v>
      </c>
      <c r="B21" s="182"/>
      <c r="C21" s="182"/>
      <c r="D21" s="182"/>
      <c r="E21" s="182"/>
      <c r="F21" s="182"/>
      <c r="G21" s="182"/>
      <c r="H21" s="182"/>
      <c r="I21" s="183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 ht="15">
      <c r="A22" s="181" t="s">
        <v>80</v>
      </c>
      <c r="B22" s="182">
        <v>305239657.92299694</v>
      </c>
      <c r="C22" s="182">
        <v>331585033</v>
      </c>
      <c r="D22" s="182">
        <v>123391560.10999995</v>
      </c>
      <c r="E22" s="182">
        <v>97735467.86999993</v>
      </c>
      <c r="F22" s="182">
        <v>86709000</v>
      </c>
      <c r="G22" s="182">
        <v>90998000</v>
      </c>
      <c r="H22" s="182">
        <v>155798000</v>
      </c>
      <c r="I22" s="183">
        <v>157384000</v>
      </c>
      <c r="J22" s="182">
        <v>1818622.8500000006</v>
      </c>
      <c r="K22" s="182">
        <v>4964454.69</v>
      </c>
      <c r="L22" s="182">
        <v>309950</v>
      </c>
      <c r="M22" s="182">
        <v>300490</v>
      </c>
      <c r="N22" s="182">
        <v>9668747.43</v>
      </c>
      <c r="O22" s="182">
        <v>10054045.13</v>
      </c>
      <c r="P22" s="182">
        <v>124669.93</v>
      </c>
      <c r="Q22" s="182">
        <v>126519.7</v>
      </c>
      <c r="R22" s="182">
        <v>1354521.03</v>
      </c>
      <c r="S22" s="182">
        <v>2059301.57</v>
      </c>
      <c r="T22" s="182">
        <v>13579877.7</v>
      </c>
      <c r="U22" s="182">
        <v>13527713.29</v>
      </c>
    </row>
    <row r="23" spans="1:21" ht="15">
      <c r="A23" s="181" t="s">
        <v>57</v>
      </c>
      <c r="B23" s="182">
        <v>14258310.069999998</v>
      </c>
      <c r="C23" s="182">
        <v>23270135</v>
      </c>
      <c r="D23" s="182">
        <v>9901914.96</v>
      </c>
      <c r="E23" s="182">
        <v>9941689.43</v>
      </c>
      <c r="F23" s="182"/>
      <c r="G23" s="182"/>
      <c r="H23" s="182">
        <v>0</v>
      </c>
      <c r="I23" s="183">
        <v>0</v>
      </c>
      <c r="J23" s="182"/>
      <c r="K23" s="182"/>
      <c r="L23" s="182">
        <v>0</v>
      </c>
      <c r="M23" s="182">
        <v>0</v>
      </c>
      <c r="N23" s="182"/>
      <c r="O23" s="182">
        <v>0</v>
      </c>
      <c r="P23" s="182">
        <v>892324.57</v>
      </c>
      <c r="Q23" s="182">
        <v>1070929.14</v>
      </c>
      <c r="R23" s="182">
        <v>0</v>
      </c>
      <c r="S23" s="182">
        <v>0</v>
      </c>
      <c r="T23" s="182"/>
      <c r="U23" s="182">
        <v>0</v>
      </c>
    </row>
    <row r="24" spans="1:21" ht="15">
      <c r="A24" s="181" t="s">
        <v>81</v>
      </c>
      <c r="B24" s="182">
        <v>256698103</v>
      </c>
      <c r="C24" s="182">
        <v>261331681</v>
      </c>
      <c r="D24" s="182">
        <v>1086965.86</v>
      </c>
      <c r="E24" s="182">
        <v>792245.3300000001</v>
      </c>
      <c r="F24" s="182">
        <v>20767000</v>
      </c>
      <c r="G24" s="182">
        <v>20713000</v>
      </c>
      <c r="H24" s="182">
        <v>110187000</v>
      </c>
      <c r="I24" s="183">
        <v>112775000</v>
      </c>
      <c r="J24" s="182">
        <v>132040852.23000002</v>
      </c>
      <c r="K24" s="182">
        <v>139854120.5</v>
      </c>
      <c r="L24" s="182">
        <v>96434419</v>
      </c>
      <c r="M24" s="182">
        <v>117877120</v>
      </c>
      <c r="N24" s="182"/>
      <c r="O24" s="182">
        <v>0</v>
      </c>
      <c r="P24" s="182">
        <v>65223.259999999995</v>
      </c>
      <c r="Q24" s="182">
        <v>591574.79</v>
      </c>
      <c r="R24" s="182">
        <v>0</v>
      </c>
      <c r="S24" s="182">
        <v>26861511.98</v>
      </c>
      <c r="T24" s="182">
        <v>3500000</v>
      </c>
      <c r="U24" s="182">
        <v>3500000</v>
      </c>
    </row>
    <row r="25" spans="1:21" ht="18" customHeight="1">
      <c r="A25" s="181" t="s">
        <v>214</v>
      </c>
      <c r="B25" s="182">
        <v>2699556</v>
      </c>
      <c r="C25" s="182">
        <v>2897556</v>
      </c>
      <c r="D25" s="182"/>
      <c r="E25" s="182"/>
      <c r="F25" s="182"/>
      <c r="G25" s="182"/>
      <c r="H25" s="182"/>
      <c r="I25" s="183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</row>
    <row r="26" spans="1:21" ht="17.25" customHeight="1">
      <c r="A26" s="181" t="s">
        <v>54</v>
      </c>
      <c r="B26" s="182"/>
      <c r="C26" s="182"/>
      <c r="D26" s="182"/>
      <c r="E26" s="182"/>
      <c r="F26" s="182"/>
      <c r="G26" s="182"/>
      <c r="H26" s="182"/>
      <c r="I26" s="183"/>
      <c r="J26" s="182"/>
      <c r="K26" s="182"/>
      <c r="L26" s="182"/>
      <c r="M26" s="182"/>
      <c r="N26" s="182">
        <v>0</v>
      </c>
      <c r="O26" s="182"/>
      <c r="P26" s="182"/>
      <c r="Q26" s="182"/>
      <c r="R26" s="182"/>
      <c r="S26" s="182"/>
      <c r="T26" s="182"/>
      <c r="U26" s="182"/>
    </row>
    <row r="27" spans="1:21" ht="15">
      <c r="A27" s="181" t="s">
        <v>52</v>
      </c>
      <c r="B27" s="182"/>
      <c r="C27" s="182"/>
      <c r="D27" s="182">
        <v>897420.4700000002</v>
      </c>
      <c r="E27" s="182"/>
      <c r="F27" s="182">
        <v>147000</v>
      </c>
      <c r="G27" s="182">
        <v>1000</v>
      </c>
      <c r="H27" s="182">
        <v>268000</v>
      </c>
      <c r="I27" s="183">
        <v>376000</v>
      </c>
      <c r="J27" s="182"/>
      <c r="K27" s="182">
        <v>0</v>
      </c>
      <c r="L27" s="182">
        <v>0</v>
      </c>
      <c r="M27" s="182">
        <v>0</v>
      </c>
      <c r="N27" s="182"/>
      <c r="O27" s="182">
        <v>0</v>
      </c>
      <c r="P27" s="182">
        <v>5714.29</v>
      </c>
      <c r="Q27" s="182">
        <v>5714.29</v>
      </c>
      <c r="R27" s="182">
        <v>2359.71</v>
      </c>
      <c r="S27" s="182">
        <v>2359.71</v>
      </c>
      <c r="T27" s="182"/>
      <c r="U27" s="182">
        <v>0</v>
      </c>
    </row>
    <row r="28" spans="1:21" ht="15">
      <c r="A28" s="181" t="s">
        <v>56</v>
      </c>
      <c r="B28" s="182">
        <v>76686394.78</v>
      </c>
      <c r="C28" s="182">
        <v>104866583</v>
      </c>
      <c r="D28" s="182">
        <v>7673914.269999996</v>
      </c>
      <c r="E28" s="182">
        <v>6364253.319999997</v>
      </c>
      <c r="F28" s="182">
        <v>1904000</v>
      </c>
      <c r="G28" s="182">
        <v>2052000</v>
      </c>
      <c r="H28" s="182">
        <v>8751000</v>
      </c>
      <c r="I28" s="183">
        <v>11081000</v>
      </c>
      <c r="J28" s="182">
        <v>1294642.37</v>
      </c>
      <c r="K28" s="182">
        <v>1772413.1899999997</v>
      </c>
      <c r="L28" s="182">
        <v>0</v>
      </c>
      <c r="M28" s="182">
        <v>0</v>
      </c>
      <c r="N28" s="182">
        <v>5205.17</v>
      </c>
      <c r="O28" s="182">
        <v>10920.82</v>
      </c>
      <c r="P28" s="182">
        <v>101539.21</v>
      </c>
      <c r="Q28" s="182">
        <v>81600</v>
      </c>
      <c r="R28" s="182">
        <v>12418.930000000004</v>
      </c>
      <c r="S28" s="182">
        <v>50621.7</v>
      </c>
      <c r="T28" s="182"/>
      <c r="U28" s="182">
        <v>0</v>
      </c>
    </row>
    <row r="29" spans="1:21" ht="15">
      <c r="A29" s="181" t="s">
        <v>63</v>
      </c>
      <c r="B29" s="182">
        <v>605468.0200000001</v>
      </c>
      <c r="C29" s="182">
        <v>11843653</v>
      </c>
      <c r="D29" s="182">
        <v>2817900.7100000004</v>
      </c>
      <c r="E29" s="182">
        <v>2915637.88</v>
      </c>
      <c r="F29" s="182">
        <v>0</v>
      </c>
      <c r="G29" s="182">
        <v>0</v>
      </c>
      <c r="H29" s="182">
        <v>0</v>
      </c>
      <c r="I29" s="183">
        <v>0</v>
      </c>
      <c r="J29" s="182">
        <v>2044322.45</v>
      </c>
      <c r="K29" s="182">
        <v>123779.22999999997</v>
      </c>
      <c r="L29" s="182">
        <v>78780</v>
      </c>
      <c r="M29" s="182">
        <v>99465</v>
      </c>
      <c r="N29" s="182"/>
      <c r="O29" s="182">
        <v>0</v>
      </c>
      <c r="P29" s="182">
        <v>23039.94</v>
      </c>
      <c r="Q29" s="182">
        <v>15191.41</v>
      </c>
      <c r="R29" s="182">
        <v>26247.91</v>
      </c>
      <c r="S29" s="182">
        <v>26258.399999999998</v>
      </c>
      <c r="T29" s="182">
        <v>199890.95</v>
      </c>
      <c r="U29" s="182">
        <v>0</v>
      </c>
    </row>
    <row r="30" spans="1:21" ht="15">
      <c r="A30" s="181" t="s">
        <v>55</v>
      </c>
      <c r="B30" s="182">
        <v>594726.76366742</v>
      </c>
      <c r="C30" s="182">
        <v>43668609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3">
        <v>0</v>
      </c>
      <c r="J30" s="182">
        <v>68482.82999999999</v>
      </c>
      <c r="K30" s="182">
        <v>269749.72</v>
      </c>
      <c r="L30" s="182">
        <v>643180</v>
      </c>
      <c r="M30" s="182">
        <v>1043612</v>
      </c>
      <c r="N30" s="182"/>
      <c r="O30" s="182">
        <v>0</v>
      </c>
      <c r="P30" s="182">
        <v>143038.42</v>
      </c>
      <c r="Q30" s="182">
        <v>238221.04</v>
      </c>
      <c r="R30" s="182">
        <v>539788.7199999999</v>
      </c>
      <c r="S30" s="182">
        <v>587621.64</v>
      </c>
      <c r="T30" s="182">
        <v>0</v>
      </c>
      <c r="U30" s="182">
        <v>0</v>
      </c>
    </row>
    <row r="31" spans="1:21" ht="15">
      <c r="A31" s="181" t="s">
        <v>201</v>
      </c>
      <c r="B31" s="182"/>
      <c r="C31" s="171"/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3">
        <v>0</v>
      </c>
      <c r="J31" s="182">
        <v>515792.7199999999</v>
      </c>
      <c r="K31" s="182">
        <v>0</v>
      </c>
      <c r="L31" s="182">
        <v>0</v>
      </c>
      <c r="M31" s="182">
        <v>0</v>
      </c>
      <c r="N31" s="182">
        <v>1714437.76</v>
      </c>
      <c r="O31" s="182">
        <v>578695.83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</row>
    <row r="32" spans="1:21" ht="15.75">
      <c r="A32" s="177" t="s">
        <v>10</v>
      </c>
      <c r="B32" s="184">
        <v>656782216.7594703</v>
      </c>
      <c r="C32" s="184">
        <v>779463250</v>
      </c>
      <c r="D32" s="184">
        <v>145769676.37999997</v>
      </c>
      <c r="E32" s="184">
        <v>117749293.82999992</v>
      </c>
      <c r="F32" s="184">
        <v>109527000</v>
      </c>
      <c r="G32" s="184">
        <v>113764000</v>
      </c>
      <c r="H32" s="184">
        <v>275004000</v>
      </c>
      <c r="I32" s="185">
        <v>281616000</v>
      </c>
      <c r="J32" s="184">
        <v>137782715.45000002</v>
      </c>
      <c r="K32" s="184">
        <v>146984517.32999998</v>
      </c>
      <c r="L32" s="184">
        <v>97466329</v>
      </c>
      <c r="M32" s="184">
        <v>119320687</v>
      </c>
      <c r="N32" s="184">
        <v>11388390.36</v>
      </c>
      <c r="O32" s="184">
        <v>10643661.780000001</v>
      </c>
      <c r="P32" s="184">
        <v>1355549.6199999999</v>
      </c>
      <c r="Q32" s="184">
        <v>2129750.3699999996</v>
      </c>
      <c r="R32" s="184">
        <v>1935336.2999999998</v>
      </c>
      <c r="S32" s="184">
        <v>29587675</v>
      </c>
      <c r="T32" s="184">
        <v>17279768.65</v>
      </c>
      <c r="U32" s="184">
        <v>17027713.29</v>
      </c>
    </row>
    <row r="33" spans="1:21" ht="15.75">
      <c r="A33" s="177" t="s">
        <v>16</v>
      </c>
      <c r="B33" s="184">
        <v>758139885.5352763</v>
      </c>
      <c r="C33" s="184">
        <v>879284601</v>
      </c>
      <c r="D33" s="184">
        <v>212727162.53999996</v>
      </c>
      <c r="E33" s="184">
        <v>174459450.54999992</v>
      </c>
      <c r="F33" s="184">
        <v>155967000</v>
      </c>
      <c r="G33" s="184">
        <v>166338000</v>
      </c>
      <c r="H33" s="184">
        <v>422403000</v>
      </c>
      <c r="I33" s="185">
        <v>423146000</v>
      </c>
      <c r="J33" s="184">
        <v>185626837.02</v>
      </c>
      <c r="K33" s="184">
        <v>199213307.61999997</v>
      </c>
      <c r="L33" s="184">
        <v>102408362</v>
      </c>
      <c r="M33" s="184">
        <v>126825266</v>
      </c>
      <c r="N33" s="184">
        <v>18330013.66</v>
      </c>
      <c r="O33" s="184">
        <v>18290740.53</v>
      </c>
      <c r="P33" s="184">
        <v>10967866.79</v>
      </c>
      <c r="Q33" s="184">
        <v>12344250.889999999</v>
      </c>
      <c r="R33" s="184">
        <v>44402757.29</v>
      </c>
      <c r="S33" s="184">
        <v>56101759.089999996</v>
      </c>
      <c r="T33" s="184">
        <v>17805054.729999997</v>
      </c>
      <c r="U33" s="184">
        <v>17590295.82</v>
      </c>
    </row>
    <row r="34" spans="1:21" ht="15.75">
      <c r="A34" s="186" t="s">
        <v>7</v>
      </c>
      <c r="B34" s="182"/>
      <c r="C34" s="182"/>
      <c r="D34" s="182"/>
      <c r="E34" s="182"/>
      <c r="F34" s="182"/>
      <c r="G34" s="182"/>
      <c r="H34" s="182"/>
      <c r="I34" s="185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1" ht="15.75">
      <c r="A35" s="177" t="s">
        <v>48</v>
      </c>
      <c r="B35" s="182"/>
      <c r="C35" s="182"/>
      <c r="D35" s="182"/>
      <c r="E35" s="182"/>
      <c r="F35" s="182"/>
      <c r="G35" s="182"/>
      <c r="H35" s="182"/>
      <c r="I35" s="185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</row>
    <row r="36" spans="1:21" ht="15">
      <c r="A36" s="181" t="s">
        <v>59</v>
      </c>
      <c r="B36" s="182">
        <v>65099898.34348453</v>
      </c>
      <c r="C36" s="182">
        <v>63093747.75</v>
      </c>
      <c r="D36" s="182">
        <v>38182841.38000001</v>
      </c>
      <c r="E36" s="182">
        <v>30635481.680000007</v>
      </c>
      <c r="F36" s="182">
        <v>19210578.25</v>
      </c>
      <c r="G36" s="182">
        <v>17368118.439999998</v>
      </c>
      <c r="H36" s="182">
        <v>65840762.16</v>
      </c>
      <c r="I36" s="183">
        <v>55444269.010000005</v>
      </c>
      <c r="J36" s="182">
        <v>754503.89</v>
      </c>
      <c r="K36" s="182">
        <v>1498841.4</v>
      </c>
      <c r="L36" s="182">
        <v>0</v>
      </c>
      <c r="M36" s="182">
        <v>0</v>
      </c>
      <c r="N36" s="182">
        <v>1527667.06</v>
      </c>
      <c r="O36" s="182">
        <v>1154818.57</v>
      </c>
      <c r="P36" s="182">
        <v>212421.69</v>
      </c>
      <c r="Q36" s="182">
        <v>80516.5</v>
      </c>
      <c r="R36" s="182">
        <v>424061.39</v>
      </c>
      <c r="S36" s="182">
        <v>2107815.49</v>
      </c>
      <c r="T36" s="182">
        <v>274545.60000000003</v>
      </c>
      <c r="U36" s="182">
        <v>52830.35</v>
      </c>
    </row>
    <row r="37" spans="1:21" ht="15">
      <c r="A37" s="181" t="s">
        <v>60</v>
      </c>
      <c r="B37" s="182"/>
      <c r="C37" s="182"/>
      <c r="D37" s="182">
        <v>0</v>
      </c>
      <c r="E37" s="182">
        <v>0</v>
      </c>
      <c r="F37" s="182">
        <v>703000</v>
      </c>
      <c r="G37" s="182">
        <v>5805000</v>
      </c>
      <c r="H37" s="182">
        <v>24556000</v>
      </c>
      <c r="I37" s="183">
        <v>31092000</v>
      </c>
      <c r="J37" s="182"/>
      <c r="K37" s="182">
        <v>0</v>
      </c>
      <c r="L37" s="182">
        <v>5000000</v>
      </c>
      <c r="M37" s="182">
        <v>20965510</v>
      </c>
      <c r="N37" s="182">
        <v>3646695.17</v>
      </c>
      <c r="O37" s="182">
        <v>3274960.42</v>
      </c>
      <c r="P37" s="182">
        <v>1557646</v>
      </c>
      <c r="Q37" s="182">
        <v>3533289.95</v>
      </c>
      <c r="R37" s="182">
        <v>13239904.6160554</v>
      </c>
      <c r="S37" s="182">
        <v>24554210.829999994</v>
      </c>
      <c r="T37" s="182"/>
      <c r="U37" s="182">
        <v>0</v>
      </c>
    </row>
    <row r="38" spans="1:21" ht="15">
      <c r="A38" s="181" t="s">
        <v>61</v>
      </c>
      <c r="B38" s="182"/>
      <c r="C38" s="182"/>
      <c r="D38" s="182">
        <v>4000000</v>
      </c>
      <c r="E38" s="182">
        <v>4000000</v>
      </c>
      <c r="F38" s="182">
        <v>0</v>
      </c>
      <c r="G38" s="182">
        <v>0</v>
      </c>
      <c r="H38" s="182">
        <v>0</v>
      </c>
      <c r="I38" s="183">
        <v>0</v>
      </c>
      <c r="J38" s="182">
        <v>29456699.76</v>
      </c>
      <c r="K38" s="182">
        <v>32428664.43</v>
      </c>
      <c r="L38" s="182">
        <v>0</v>
      </c>
      <c r="M38" s="182">
        <v>0</v>
      </c>
      <c r="N38" s="182">
        <v>177966.34</v>
      </c>
      <c r="O38" s="182">
        <v>16713.56</v>
      </c>
      <c r="P38" s="182">
        <v>1105790.77</v>
      </c>
      <c r="Q38" s="182">
        <v>90521.63</v>
      </c>
      <c r="R38" s="182">
        <v>0</v>
      </c>
      <c r="S38" s="182">
        <v>0</v>
      </c>
      <c r="T38" s="182">
        <v>204791.09</v>
      </c>
      <c r="U38" s="182">
        <v>367579.07999999996</v>
      </c>
    </row>
    <row r="39" spans="1:21" ht="15">
      <c r="A39" s="181" t="s">
        <v>12</v>
      </c>
      <c r="B39" s="182"/>
      <c r="C39" s="182"/>
      <c r="D39" s="182">
        <v>0</v>
      </c>
      <c r="E39" s="182">
        <v>21000000</v>
      </c>
      <c r="F39" s="182">
        <v>0</v>
      </c>
      <c r="G39" s="182">
        <v>0</v>
      </c>
      <c r="H39" s="182">
        <v>0</v>
      </c>
      <c r="I39" s="183">
        <v>0</v>
      </c>
      <c r="J39" s="182">
        <v>15842133.27</v>
      </c>
      <c r="K39" s="182">
        <v>9692038.28</v>
      </c>
      <c r="L39" s="182">
        <v>10990486</v>
      </c>
      <c r="M39" s="182">
        <v>34825213</v>
      </c>
      <c r="N39" s="182">
        <v>1004126.27</v>
      </c>
      <c r="O39" s="182">
        <v>1486419.81</v>
      </c>
      <c r="P39" s="182">
        <v>3000000</v>
      </c>
      <c r="Q39" s="182">
        <v>3500000</v>
      </c>
      <c r="R39" s="182">
        <v>2180000</v>
      </c>
      <c r="S39" s="182">
        <v>4600000</v>
      </c>
      <c r="T39" s="182">
        <v>942492.73</v>
      </c>
      <c r="U39" s="182">
        <v>881741.76</v>
      </c>
    </row>
    <row r="40" spans="1:21" ht="15">
      <c r="A40" s="181" t="s">
        <v>11</v>
      </c>
      <c r="B40" s="182">
        <v>5624157.868712097</v>
      </c>
      <c r="C40" s="182">
        <v>4779680</v>
      </c>
      <c r="D40" s="182">
        <v>209325.92000000007</v>
      </c>
      <c r="E40" s="182">
        <v>184003.94000000003</v>
      </c>
      <c r="F40" s="182">
        <v>2067000</v>
      </c>
      <c r="G40" s="182">
        <v>2179000</v>
      </c>
      <c r="H40" s="182">
        <v>2609000</v>
      </c>
      <c r="I40" s="183">
        <v>4311000</v>
      </c>
      <c r="J40" s="182">
        <v>3089709.209999999</v>
      </c>
      <c r="K40" s="182">
        <v>327255.3200000003</v>
      </c>
      <c r="L40" s="182">
        <v>6282168</v>
      </c>
      <c r="M40" s="182">
        <v>0</v>
      </c>
      <c r="N40" s="182">
        <v>275642.99</v>
      </c>
      <c r="O40" s="182">
        <v>183.33</v>
      </c>
      <c r="P40" s="182">
        <v>0</v>
      </c>
      <c r="Q40" s="182">
        <v>0</v>
      </c>
      <c r="R40" s="182">
        <v>0</v>
      </c>
      <c r="S40" s="182">
        <v>0</v>
      </c>
      <c r="T40" s="182">
        <v>202566.28999999998</v>
      </c>
      <c r="U40" s="182">
        <v>444881.57</v>
      </c>
    </row>
    <row r="41" spans="1:21" ht="15">
      <c r="A41" s="181" t="s">
        <v>64</v>
      </c>
      <c r="B41" s="182">
        <v>31007902.95199754</v>
      </c>
      <c r="C41" s="182">
        <v>40715917</v>
      </c>
      <c r="D41" s="182">
        <v>3986016.2700000005</v>
      </c>
      <c r="E41" s="182">
        <v>5571002.66</v>
      </c>
      <c r="F41" s="182">
        <v>0</v>
      </c>
      <c r="G41" s="182">
        <v>0</v>
      </c>
      <c r="H41" s="182">
        <v>0</v>
      </c>
      <c r="I41" s="183">
        <v>0</v>
      </c>
      <c r="J41" s="182">
        <v>4315864.51</v>
      </c>
      <c r="K41" s="182">
        <v>4756359.25</v>
      </c>
      <c r="L41" s="182">
        <v>0</v>
      </c>
      <c r="M41" s="182">
        <v>0</v>
      </c>
      <c r="N41" s="182">
        <v>42360.45</v>
      </c>
      <c r="O41" s="182">
        <v>131108.93</v>
      </c>
      <c r="P41" s="182">
        <v>45985.73</v>
      </c>
      <c r="Q41" s="182">
        <v>107004.86</v>
      </c>
      <c r="R41" s="182">
        <v>628060.43</v>
      </c>
      <c r="S41" s="182">
        <v>504984.85</v>
      </c>
      <c r="T41" s="182">
        <v>122126.67</v>
      </c>
      <c r="U41" s="182">
        <v>136961.54</v>
      </c>
    </row>
    <row r="42" spans="1:21" ht="15">
      <c r="A42" s="181" t="s">
        <v>62</v>
      </c>
      <c r="B42" s="182">
        <v>13628822.8</v>
      </c>
      <c r="C42" s="182">
        <v>1451326.5999999996</v>
      </c>
      <c r="D42" s="182">
        <v>5439044.9399999995</v>
      </c>
      <c r="E42" s="182">
        <v>5251350.549999998</v>
      </c>
      <c r="F42" s="182">
        <v>0</v>
      </c>
      <c r="G42" s="182">
        <v>0</v>
      </c>
      <c r="H42" s="182">
        <v>0</v>
      </c>
      <c r="I42" s="183">
        <v>0</v>
      </c>
      <c r="J42" s="182">
        <v>1984564.5</v>
      </c>
      <c r="K42" s="182">
        <v>3850656.210000001</v>
      </c>
      <c r="L42" s="182"/>
      <c r="M42" s="182">
        <v>0</v>
      </c>
      <c r="N42" s="182">
        <v>89583.6</v>
      </c>
      <c r="O42" s="182">
        <v>86300.98</v>
      </c>
      <c r="P42" s="182">
        <v>27456.45</v>
      </c>
      <c r="Q42" s="182">
        <v>26693.64</v>
      </c>
      <c r="R42" s="182">
        <v>0</v>
      </c>
      <c r="S42" s="182">
        <v>0</v>
      </c>
      <c r="T42" s="182"/>
      <c r="U42" s="182">
        <v>36527.72</v>
      </c>
    </row>
    <row r="43" spans="1:21" ht="15">
      <c r="A43" s="181" t="s">
        <v>65</v>
      </c>
      <c r="B43" s="182">
        <v>4804377.745151074</v>
      </c>
      <c r="C43" s="182">
        <v>12238859</v>
      </c>
      <c r="D43" s="182">
        <v>14820821.949999928</v>
      </c>
      <c r="E43" s="182">
        <v>1997637.1200000017</v>
      </c>
      <c r="F43" s="182">
        <v>6751000</v>
      </c>
      <c r="G43" s="182">
        <v>9408000</v>
      </c>
      <c r="H43" s="182">
        <v>2236000</v>
      </c>
      <c r="I43" s="183">
        <v>8192000</v>
      </c>
      <c r="J43" s="182"/>
      <c r="K43" s="182">
        <v>0</v>
      </c>
      <c r="L43" s="182">
        <v>2957355</v>
      </c>
      <c r="M43" s="182">
        <v>5534892</v>
      </c>
      <c r="N43" s="182"/>
      <c r="O43" s="182">
        <v>0</v>
      </c>
      <c r="P43" s="182">
        <v>71294.44</v>
      </c>
      <c r="Q43" s="182">
        <v>56062.18</v>
      </c>
      <c r="R43" s="182">
        <v>0</v>
      </c>
      <c r="S43" s="182">
        <v>0</v>
      </c>
      <c r="T43" s="182"/>
      <c r="U43" s="182">
        <v>0</v>
      </c>
    </row>
    <row r="44" spans="1:21" ht="15.75">
      <c r="A44" s="177" t="s">
        <v>13</v>
      </c>
      <c r="B44" s="184">
        <v>120165159.70934524</v>
      </c>
      <c r="C44" s="184">
        <v>122279530.35</v>
      </c>
      <c r="D44" s="184">
        <v>66638050.45999994</v>
      </c>
      <c r="E44" s="184">
        <v>68639475.95</v>
      </c>
      <c r="F44" s="184">
        <v>28731578.25</v>
      </c>
      <c r="G44" s="184">
        <v>34760118.44</v>
      </c>
      <c r="H44" s="184">
        <v>95241762.16</v>
      </c>
      <c r="I44" s="185">
        <v>99039269.01</v>
      </c>
      <c r="J44" s="184">
        <v>55443475.14</v>
      </c>
      <c r="K44" s="184">
        <v>52553814.89000001</v>
      </c>
      <c r="L44" s="184">
        <v>25230009</v>
      </c>
      <c r="M44" s="184">
        <v>61325615</v>
      </c>
      <c r="N44" s="184">
        <v>6764041.88</v>
      </c>
      <c r="O44" s="184">
        <v>6150505.6</v>
      </c>
      <c r="P44" s="184">
        <v>6020595.079999999</v>
      </c>
      <c r="Q44" s="184">
        <v>7394088.760000002</v>
      </c>
      <c r="R44" s="184">
        <v>16472026.4360554</v>
      </c>
      <c r="S44" s="184">
        <f>SUM(S36:S43)</f>
        <v>31767011.169999994</v>
      </c>
      <c r="T44" s="184">
        <v>1746522.38</v>
      </c>
      <c r="U44" s="184">
        <v>1920522.02</v>
      </c>
    </row>
    <row r="45" spans="1:21" ht="15.75">
      <c r="A45" s="177" t="s">
        <v>49</v>
      </c>
      <c r="B45" s="182"/>
      <c r="C45" s="182"/>
      <c r="D45" s="182"/>
      <c r="E45" s="182"/>
      <c r="F45" s="182"/>
      <c r="G45" s="182"/>
      <c r="H45" s="182"/>
      <c r="I45" s="183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</row>
    <row r="46" spans="1:21" ht="15">
      <c r="A46" s="181" t="s">
        <v>67</v>
      </c>
      <c r="B46" s="182"/>
      <c r="C46" s="182"/>
      <c r="D46" s="182">
        <v>25328283.17</v>
      </c>
      <c r="E46" s="182">
        <v>21375000</v>
      </c>
      <c r="F46" s="182">
        <v>54371000</v>
      </c>
      <c r="G46" s="182">
        <v>56339000</v>
      </c>
      <c r="H46" s="182">
        <v>181551000</v>
      </c>
      <c r="I46" s="183">
        <v>181622000</v>
      </c>
      <c r="J46" s="182">
        <v>94075293.58</v>
      </c>
      <c r="K46" s="182">
        <v>102712140.68</v>
      </c>
      <c r="L46" s="182">
        <v>32921435</v>
      </c>
      <c r="M46" s="182">
        <v>7078767</v>
      </c>
      <c r="N46" s="182">
        <v>5056335.04</v>
      </c>
      <c r="O46" s="182">
        <v>3300000</v>
      </c>
      <c r="P46" s="182">
        <v>781625.1</v>
      </c>
      <c r="Q46" s="182">
        <v>588788.33</v>
      </c>
      <c r="R46" s="182">
        <v>21121548.103944577</v>
      </c>
      <c r="S46" s="182">
        <v>17184133.45</v>
      </c>
      <c r="T46" s="182">
        <v>796212.26</v>
      </c>
      <c r="U46" s="182">
        <v>517615.95</v>
      </c>
    </row>
    <row r="47" spans="1:21" ht="15">
      <c r="A47" s="181" t="s">
        <v>11</v>
      </c>
      <c r="B47" s="182"/>
      <c r="C47" s="182"/>
      <c r="D47" s="182">
        <v>0</v>
      </c>
      <c r="E47" s="182">
        <v>0</v>
      </c>
      <c r="F47" s="182"/>
      <c r="G47" s="182"/>
      <c r="H47" s="182"/>
      <c r="I47" s="183">
        <v>0</v>
      </c>
      <c r="J47" s="182"/>
      <c r="K47" s="182">
        <v>0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/>
      <c r="U47" s="182">
        <v>0</v>
      </c>
    </row>
    <row r="48" spans="1:21" ht="15">
      <c r="A48" s="181" t="s">
        <v>12</v>
      </c>
      <c r="B48" s="182"/>
      <c r="C48" s="182"/>
      <c r="D48" s="182">
        <v>20989602.509999998</v>
      </c>
      <c r="E48" s="182">
        <v>0</v>
      </c>
      <c r="F48" s="182"/>
      <c r="G48" s="182"/>
      <c r="H48" s="182"/>
      <c r="I48" s="183">
        <v>0</v>
      </c>
      <c r="J48" s="182">
        <v>2000000</v>
      </c>
      <c r="K48" s="182">
        <v>8134000</v>
      </c>
      <c r="L48" s="182">
        <v>23266304</v>
      </c>
      <c r="M48" s="182">
        <v>35956268</v>
      </c>
      <c r="N48" s="182">
        <v>0</v>
      </c>
      <c r="O48" s="182">
        <v>2000000</v>
      </c>
      <c r="P48" s="182">
        <v>0</v>
      </c>
      <c r="Q48" s="182">
        <v>0</v>
      </c>
      <c r="R48" s="182">
        <v>0</v>
      </c>
      <c r="S48" s="182">
        <v>0</v>
      </c>
      <c r="T48" s="182">
        <v>4121772.27</v>
      </c>
      <c r="U48" s="182">
        <v>3228728.17</v>
      </c>
    </row>
    <row r="49" spans="1:21" ht="15">
      <c r="A49" s="181" t="s">
        <v>14</v>
      </c>
      <c r="B49" s="182"/>
      <c r="C49" s="182"/>
      <c r="D49" s="182">
        <v>4042087.0499999993</v>
      </c>
      <c r="E49" s="182">
        <v>4296178.919999999</v>
      </c>
      <c r="F49" s="182">
        <v>3867421.75</v>
      </c>
      <c r="G49" s="182">
        <v>4236881.56</v>
      </c>
      <c r="H49" s="182">
        <v>10672238</v>
      </c>
      <c r="I49" s="183">
        <v>7650730.99</v>
      </c>
      <c r="J49" s="182"/>
      <c r="K49" s="182">
        <v>0</v>
      </c>
      <c r="L49" s="182">
        <v>0</v>
      </c>
      <c r="M49" s="182">
        <v>0</v>
      </c>
      <c r="N49" s="182"/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/>
      <c r="U49" s="182">
        <v>0</v>
      </c>
    </row>
    <row r="50" spans="1:21" ht="15">
      <c r="A50" s="181" t="s">
        <v>63</v>
      </c>
      <c r="B50" s="182">
        <v>51477463.76143532</v>
      </c>
      <c r="C50" s="182">
        <v>70199090</v>
      </c>
      <c r="D50" s="182">
        <v>23486185.819999997</v>
      </c>
      <c r="E50" s="182">
        <v>15201836.019999998</v>
      </c>
      <c r="F50" s="182">
        <v>8161000</v>
      </c>
      <c r="G50" s="182">
        <v>5874000</v>
      </c>
      <c r="H50" s="182">
        <v>16170000</v>
      </c>
      <c r="I50" s="183">
        <v>10078000</v>
      </c>
      <c r="J50" s="182">
        <v>1823.91</v>
      </c>
      <c r="K50" s="182">
        <v>0</v>
      </c>
      <c r="L50" s="182">
        <v>0</v>
      </c>
      <c r="M50" s="182">
        <v>0</v>
      </c>
      <c r="N50" s="182"/>
      <c r="O50" s="182">
        <v>0</v>
      </c>
      <c r="P50" s="182">
        <v>0</v>
      </c>
      <c r="Q50" s="182">
        <v>0</v>
      </c>
      <c r="R50" s="182">
        <v>38046.479999999996</v>
      </c>
      <c r="S50" s="182">
        <v>51478.51</v>
      </c>
      <c r="T50" s="182">
        <v>1344688.53</v>
      </c>
      <c r="U50" s="182">
        <v>928905.05</v>
      </c>
    </row>
    <row r="51" spans="1:21" ht="15">
      <c r="A51" s="181" t="s">
        <v>65</v>
      </c>
      <c r="B51" s="182">
        <v>6005468.6</v>
      </c>
      <c r="C51" s="182">
        <v>39804360</v>
      </c>
      <c r="D51" s="182">
        <v>12748439.619999997</v>
      </c>
      <c r="E51" s="182">
        <v>12017627.759999998</v>
      </c>
      <c r="F51" s="182">
        <v>1752000</v>
      </c>
      <c r="G51" s="182">
        <v>1562000</v>
      </c>
      <c r="H51" s="182">
        <v>1264000</v>
      </c>
      <c r="I51" s="183">
        <v>5257000</v>
      </c>
      <c r="J51" s="182"/>
      <c r="K51" s="182">
        <v>0</v>
      </c>
      <c r="L51" s="182">
        <v>0</v>
      </c>
      <c r="M51" s="182">
        <v>0</v>
      </c>
      <c r="N51" s="182"/>
      <c r="O51" s="182">
        <v>0</v>
      </c>
      <c r="P51" s="182">
        <v>0</v>
      </c>
      <c r="Q51" s="182">
        <v>0</v>
      </c>
      <c r="R51" s="182">
        <v>0</v>
      </c>
      <c r="S51" s="182">
        <v>0</v>
      </c>
      <c r="T51" s="182">
        <v>3500000</v>
      </c>
      <c r="U51" s="182">
        <v>3500000</v>
      </c>
    </row>
    <row r="52" spans="1:21" ht="15">
      <c r="A52" s="181" t="s">
        <v>62</v>
      </c>
      <c r="B52" s="182">
        <v>19765402.73</v>
      </c>
      <c r="C52" s="182">
        <v>31643601.650000006</v>
      </c>
      <c r="D52" s="182">
        <v>6064338.029999999</v>
      </c>
      <c r="E52" s="182">
        <v>6457689.8100000005</v>
      </c>
      <c r="F52" s="182">
        <v>4024000</v>
      </c>
      <c r="G52" s="182">
        <v>4914000</v>
      </c>
      <c r="H52" s="182">
        <v>16485000</v>
      </c>
      <c r="I52" s="183">
        <v>19493000</v>
      </c>
      <c r="J52" s="182">
        <v>75039.36</v>
      </c>
      <c r="K52" s="182">
        <v>85216.76</v>
      </c>
      <c r="L52" s="182">
        <v>0</v>
      </c>
      <c r="M52" s="182">
        <v>0</v>
      </c>
      <c r="N52" s="182">
        <v>174715.41</v>
      </c>
      <c r="O52" s="182">
        <v>174715.41</v>
      </c>
      <c r="P52" s="182">
        <v>61806.11</v>
      </c>
      <c r="Q52" s="182">
        <v>35443.13</v>
      </c>
      <c r="R52" s="182">
        <v>0</v>
      </c>
      <c r="S52" s="182">
        <v>0</v>
      </c>
      <c r="T52" s="182"/>
      <c r="U52" s="182">
        <v>0</v>
      </c>
    </row>
    <row r="53" spans="1:21" ht="15.75">
      <c r="A53" s="177" t="s">
        <v>15</v>
      </c>
      <c r="B53" s="184">
        <v>77248335.09143533</v>
      </c>
      <c r="C53" s="184">
        <v>141647051.65</v>
      </c>
      <c r="D53" s="184">
        <v>92658936.19999999</v>
      </c>
      <c r="E53" s="184">
        <v>59348332.51</v>
      </c>
      <c r="F53" s="184">
        <v>72175421.75000001</v>
      </c>
      <c r="G53" s="184">
        <v>72925881.56</v>
      </c>
      <c r="H53" s="184">
        <v>226142237.83999997</v>
      </c>
      <c r="I53" s="185">
        <v>224100730.99</v>
      </c>
      <c r="J53" s="184">
        <v>96152156.85</v>
      </c>
      <c r="K53" s="184">
        <v>110931357.44000001</v>
      </c>
      <c r="L53" s="184">
        <v>56187739</v>
      </c>
      <c r="M53" s="184">
        <v>43035035</v>
      </c>
      <c r="N53" s="184">
        <v>5231050.45</v>
      </c>
      <c r="O53" s="184">
        <v>5474715.41</v>
      </c>
      <c r="P53" s="184">
        <v>843431.21</v>
      </c>
      <c r="Q53" s="184">
        <v>624231.46</v>
      </c>
      <c r="R53" s="184">
        <v>21159594.583944578</v>
      </c>
      <c r="S53" s="184">
        <v>17235611.96</v>
      </c>
      <c r="T53" s="184">
        <v>9762673.06</v>
      </c>
      <c r="U53" s="184">
        <v>8175249.17</v>
      </c>
    </row>
    <row r="54" spans="1:21" ht="15.75">
      <c r="A54" s="177" t="s">
        <v>17</v>
      </c>
      <c r="B54" s="184">
        <v>197413494.80078056</v>
      </c>
      <c r="C54" s="184">
        <v>263926582</v>
      </c>
      <c r="D54" s="184">
        <v>159296986.65999994</v>
      </c>
      <c r="E54" s="184">
        <v>127987808.46000001</v>
      </c>
      <c r="F54" s="184">
        <v>100907000</v>
      </c>
      <c r="G54" s="184">
        <v>107686000</v>
      </c>
      <c r="H54" s="184">
        <v>321384000</v>
      </c>
      <c r="I54" s="185">
        <v>323140000</v>
      </c>
      <c r="J54" s="184">
        <v>151595631.98999998</v>
      </c>
      <c r="K54" s="184">
        <v>163485172.33000004</v>
      </c>
      <c r="L54" s="184">
        <v>81417748</v>
      </c>
      <c r="M54" s="184">
        <v>104360650</v>
      </c>
      <c r="N54" s="184">
        <v>11995092.33</v>
      </c>
      <c r="O54" s="184">
        <v>11625221.01</v>
      </c>
      <c r="P54" s="184">
        <v>6864026.289999999</v>
      </c>
      <c r="Q54" s="184">
        <v>8018320.220000002</v>
      </c>
      <c r="R54" s="184">
        <v>37631621.01999998</v>
      </c>
      <c r="S54" s="184">
        <v>49002623.129999995</v>
      </c>
      <c r="T54" s="184">
        <v>11509195.440000001</v>
      </c>
      <c r="U54" s="184">
        <v>10095771.19</v>
      </c>
    </row>
    <row r="55" spans="1:21" ht="15.75">
      <c r="A55" s="181" t="s">
        <v>18</v>
      </c>
      <c r="B55" s="182">
        <v>0</v>
      </c>
      <c r="C55" s="182">
        <v>0</v>
      </c>
      <c r="D55" s="182">
        <v>0</v>
      </c>
      <c r="E55" s="182">
        <v>0</v>
      </c>
      <c r="F55" s="184">
        <v>225000</v>
      </c>
      <c r="G55" s="184">
        <v>866000</v>
      </c>
      <c r="H55" s="184">
        <v>344000</v>
      </c>
      <c r="I55" s="185">
        <v>361000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</row>
    <row r="56" spans="1:21" ht="15.75">
      <c r="A56" s="186" t="s">
        <v>5</v>
      </c>
      <c r="B56" s="182"/>
      <c r="C56" s="182"/>
      <c r="D56" s="182"/>
      <c r="E56" s="182"/>
      <c r="F56" s="182"/>
      <c r="G56" s="182"/>
      <c r="H56" s="182"/>
      <c r="I56" s="183"/>
      <c r="J56" s="182"/>
      <c r="K56" s="182"/>
      <c r="L56" s="182"/>
      <c r="M56" s="182">
        <v>0</v>
      </c>
      <c r="N56" s="182"/>
      <c r="O56" s="182"/>
      <c r="P56" s="182"/>
      <c r="Q56" s="182"/>
      <c r="R56" s="182"/>
      <c r="S56" s="182"/>
      <c r="T56" s="182"/>
      <c r="U56" s="182"/>
    </row>
    <row r="57" spans="1:21" ht="15">
      <c r="A57" s="181" t="s">
        <v>19</v>
      </c>
      <c r="B57" s="182">
        <v>322841400</v>
      </c>
      <c r="C57" s="182">
        <v>322841400</v>
      </c>
      <c r="D57" s="182">
        <v>12282292</v>
      </c>
      <c r="E57" s="182">
        <v>12282292</v>
      </c>
      <c r="F57" s="182">
        <v>34363000</v>
      </c>
      <c r="G57" s="182">
        <v>34363000</v>
      </c>
      <c r="H57" s="182">
        <v>28165000</v>
      </c>
      <c r="I57" s="183">
        <v>28165000</v>
      </c>
      <c r="J57" s="182">
        <v>14700100</v>
      </c>
      <c r="K57" s="182">
        <v>14700100</v>
      </c>
      <c r="L57" s="182">
        <v>12000</v>
      </c>
      <c r="M57" s="182">
        <v>12000</v>
      </c>
      <c r="N57" s="182">
        <v>3150000</v>
      </c>
      <c r="O57" s="182">
        <v>3150000</v>
      </c>
      <c r="P57" s="182">
        <v>2002400</v>
      </c>
      <c r="Q57" s="182">
        <v>2002400</v>
      </c>
      <c r="R57" s="182">
        <v>3976500.0000000005</v>
      </c>
      <c r="S57" s="182">
        <v>3976500.0000000005</v>
      </c>
      <c r="T57" s="182">
        <v>2301697</v>
      </c>
      <c r="U57" s="182">
        <v>2301697</v>
      </c>
    </row>
    <row r="58" spans="1:21" ht="15">
      <c r="A58" s="181" t="s">
        <v>66</v>
      </c>
      <c r="B58" s="182"/>
      <c r="C58" s="182"/>
      <c r="D58" s="182"/>
      <c r="E58" s="182"/>
      <c r="F58" s="182"/>
      <c r="G58" s="182"/>
      <c r="H58" s="182">
        <v>0</v>
      </c>
      <c r="I58" s="183">
        <v>0</v>
      </c>
      <c r="J58" s="182">
        <v>0</v>
      </c>
      <c r="K58" s="182">
        <v>0</v>
      </c>
      <c r="L58" s="182">
        <v>5787000</v>
      </c>
      <c r="M58" s="182">
        <v>5787000</v>
      </c>
      <c r="N58" s="182"/>
      <c r="O58" s="182"/>
      <c r="P58" s="182">
        <v>0</v>
      </c>
      <c r="Q58" s="182"/>
      <c r="R58" s="182">
        <v>0</v>
      </c>
      <c r="S58" s="182">
        <v>0</v>
      </c>
      <c r="T58" s="182"/>
      <c r="U58" s="182"/>
    </row>
    <row r="59" spans="1:21" ht="15">
      <c r="A59" s="181" t="s">
        <v>20</v>
      </c>
      <c r="B59" s="182">
        <v>90808811.21529186</v>
      </c>
      <c r="C59" s="182">
        <v>94270473</v>
      </c>
      <c r="D59" s="182">
        <v>7018452.57</v>
      </c>
      <c r="E59" s="182">
        <v>7018452.57</v>
      </c>
      <c r="F59" s="182">
        <v>6915000</v>
      </c>
      <c r="G59" s="182">
        <v>6919000</v>
      </c>
      <c r="H59" s="182">
        <v>6246000</v>
      </c>
      <c r="I59" s="183">
        <v>6246000</v>
      </c>
      <c r="J59" s="182">
        <v>3287663.9200000004</v>
      </c>
      <c r="K59" s="182">
        <v>3302574.4299999997</v>
      </c>
      <c r="L59" s="182">
        <v>1159800</v>
      </c>
      <c r="M59" s="182">
        <v>1159800</v>
      </c>
      <c r="N59" s="182">
        <v>630000</v>
      </c>
      <c r="O59" s="182">
        <v>630000</v>
      </c>
      <c r="P59" s="182">
        <v>337604.4</v>
      </c>
      <c r="Q59" s="182">
        <v>362085.65</v>
      </c>
      <c r="R59" s="182">
        <v>49327.14</v>
      </c>
      <c r="S59" s="182">
        <v>224608.73</v>
      </c>
      <c r="T59" s="182">
        <v>231233.81</v>
      </c>
      <c r="U59" s="182">
        <v>302080.74</v>
      </c>
    </row>
    <row r="60" spans="1:21" ht="15">
      <c r="A60" s="181" t="s">
        <v>21</v>
      </c>
      <c r="B60" s="182">
        <v>0</v>
      </c>
      <c r="C60" s="182">
        <v>0</v>
      </c>
      <c r="D60" s="182">
        <v>0</v>
      </c>
      <c r="E60" s="182">
        <v>0</v>
      </c>
      <c r="F60" s="182">
        <v>0</v>
      </c>
      <c r="G60" s="182">
        <v>0</v>
      </c>
      <c r="H60" s="182">
        <v>0</v>
      </c>
      <c r="I60" s="183">
        <v>0</v>
      </c>
      <c r="J60" s="182">
        <v>2267770.84</v>
      </c>
      <c r="K60" s="182">
        <v>2666746.1199999996</v>
      </c>
      <c r="L60" s="182">
        <v>0</v>
      </c>
      <c r="M60" s="182">
        <v>0</v>
      </c>
      <c r="N60" s="182"/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</row>
    <row r="61" spans="1:21" ht="15">
      <c r="A61" s="181" t="s">
        <v>202</v>
      </c>
      <c r="B61" s="182">
        <v>0</v>
      </c>
      <c r="C61" s="182">
        <v>0</v>
      </c>
      <c r="D61" s="182">
        <v>0</v>
      </c>
      <c r="E61" s="182">
        <v>0</v>
      </c>
      <c r="F61" s="182">
        <v>0</v>
      </c>
      <c r="G61" s="182">
        <v>0</v>
      </c>
      <c r="H61" s="182">
        <v>0</v>
      </c>
      <c r="I61" s="183">
        <v>0</v>
      </c>
      <c r="J61" s="182">
        <v>0</v>
      </c>
      <c r="K61" s="172"/>
      <c r="L61" s="182">
        <v>0</v>
      </c>
      <c r="M61" s="182">
        <v>0</v>
      </c>
      <c r="N61" s="182">
        <v>316007.92</v>
      </c>
      <c r="O61" s="182">
        <v>316007.92</v>
      </c>
      <c r="P61" s="182">
        <v>0</v>
      </c>
      <c r="Q61" s="182">
        <v>0</v>
      </c>
      <c r="R61" s="182">
        <v>0</v>
      </c>
      <c r="S61" s="182">
        <v>0</v>
      </c>
      <c r="T61" s="182">
        <v>0</v>
      </c>
      <c r="U61" s="182">
        <v>0</v>
      </c>
    </row>
    <row r="62" spans="1:21" ht="15">
      <c r="A62" s="181" t="s">
        <v>82</v>
      </c>
      <c r="B62" s="182">
        <v>0</v>
      </c>
      <c r="C62" s="182">
        <v>0</v>
      </c>
      <c r="D62" s="182">
        <v>0</v>
      </c>
      <c r="E62" s="182">
        <v>0</v>
      </c>
      <c r="F62" s="182">
        <v>1606000</v>
      </c>
      <c r="G62" s="182">
        <v>1065000</v>
      </c>
      <c r="H62" s="182">
        <v>32758000</v>
      </c>
      <c r="I62" s="183">
        <v>30610000</v>
      </c>
      <c r="J62" s="182">
        <v>185986</v>
      </c>
      <c r="K62" s="182">
        <v>-60057</v>
      </c>
      <c r="L62" s="182">
        <v>0</v>
      </c>
      <c r="M62" s="182">
        <v>0</v>
      </c>
      <c r="N62" s="182">
        <v>0</v>
      </c>
      <c r="O62" s="182">
        <v>0</v>
      </c>
      <c r="P62" s="182">
        <v>380079.79</v>
      </c>
      <c r="Q62" s="182">
        <v>380079.79</v>
      </c>
      <c r="R62" s="182">
        <v>0</v>
      </c>
      <c r="S62" s="182">
        <v>0</v>
      </c>
      <c r="T62" s="182">
        <v>1511536.35</v>
      </c>
      <c r="U62" s="182">
        <v>498950.88</v>
      </c>
    </row>
    <row r="63" spans="1:21" ht="15">
      <c r="A63" s="181" t="s">
        <v>200</v>
      </c>
      <c r="B63" s="182">
        <v>0</v>
      </c>
      <c r="C63" s="182">
        <v>0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3">
        <v>0</v>
      </c>
      <c r="J63" s="182">
        <v>0</v>
      </c>
      <c r="K63" s="182">
        <v>0</v>
      </c>
      <c r="L63" s="182">
        <v>1800000</v>
      </c>
      <c r="M63" s="182">
        <v>1800000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</row>
    <row r="64" spans="1:21" ht="15">
      <c r="A64" s="181" t="s">
        <v>22</v>
      </c>
      <c r="B64" s="182">
        <v>0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3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82">
        <v>0</v>
      </c>
      <c r="S64" s="182">
        <v>0</v>
      </c>
      <c r="T64" s="182">
        <v>0</v>
      </c>
      <c r="U64" s="182">
        <v>0</v>
      </c>
    </row>
    <row r="65" spans="1:21" ht="15">
      <c r="A65" s="181" t="s">
        <v>198</v>
      </c>
      <c r="B65" s="182">
        <v>0</v>
      </c>
      <c r="C65" s="182">
        <v>0</v>
      </c>
      <c r="D65" s="182">
        <v>19531780.140000004</v>
      </c>
      <c r="E65" s="182">
        <v>0</v>
      </c>
      <c r="F65" s="182">
        <v>0</v>
      </c>
      <c r="G65" s="182">
        <v>0</v>
      </c>
      <c r="H65" s="182">
        <v>0</v>
      </c>
      <c r="I65" s="183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82">
        <v>0</v>
      </c>
      <c r="P65" s="182">
        <v>0</v>
      </c>
      <c r="Q65" s="182">
        <v>0</v>
      </c>
      <c r="R65" s="182">
        <v>0</v>
      </c>
      <c r="S65" s="182">
        <v>0</v>
      </c>
      <c r="T65" s="182">
        <v>0</v>
      </c>
      <c r="U65" s="182">
        <v>0</v>
      </c>
    </row>
    <row r="66" spans="1:21" ht="15">
      <c r="A66" s="181" t="s">
        <v>199</v>
      </c>
      <c r="B66" s="182">
        <v>0</v>
      </c>
      <c r="C66" s="182">
        <v>0</v>
      </c>
      <c r="D66" s="182">
        <v>12287051.820000004</v>
      </c>
      <c r="E66" s="182">
        <v>0</v>
      </c>
      <c r="F66" s="182">
        <v>0</v>
      </c>
      <c r="G66" s="182">
        <v>0</v>
      </c>
      <c r="H66" s="182">
        <v>0</v>
      </c>
      <c r="I66" s="183">
        <v>0</v>
      </c>
      <c r="J66" s="182">
        <v>0</v>
      </c>
      <c r="K66" s="182">
        <v>0</v>
      </c>
      <c r="L66" s="182">
        <v>0</v>
      </c>
      <c r="M66" s="182">
        <v>0</v>
      </c>
      <c r="N66" s="182">
        <v>0</v>
      </c>
      <c r="O66" s="182">
        <v>0</v>
      </c>
      <c r="P66" s="182">
        <v>0</v>
      </c>
      <c r="Q66" s="182">
        <v>0</v>
      </c>
      <c r="R66" s="182">
        <v>0</v>
      </c>
      <c r="S66" s="182">
        <v>0</v>
      </c>
      <c r="T66" s="182">
        <v>0</v>
      </c>
      <c r="U66" s="182">
        <v>0</v>
      </c>
    </row>
    <row r="67" spans="1:21" ht="15">
      <c r="A67" s="181" t="s">
        <v>68</v>
      </c>
      <c r="B67" s="182">
        <v>146267139.5870782</v>
      </c>
      <c r="C67" s="182">
        <v>197469603</v>
      </c>
      <c r="D67" s="182">
        <v>0</v>
      </c>
      <c r="E67" s="182">
        <v>25009481</v>
      </c>
      <c r="F67" s="182">
        <v>8797000</v>
      </c>
      <c r="G67" s="182">
        <v>12327000</v>
      </c>
      <c r="H67" s="182">
        <v>30761000</v>
      </c>
      <c r="I67" s="183">
        <v>31394000</v>
      </c>
      <c r="J67" s="182">
        <v>12535095.16</v>
      </c>
      <c r="K67" s="182">
        <v>13815044.45</v>
      </c>
      <c r="L67" s="187">
        <v>11956881</v>
      </c>
      <c r="M67" s="182">
        <v>13389716</v>
      </c>
      <c r="N67" s="182">
        <v>1839214.38</v>
      </c>
      <c r="O67" s="182">
        <v>2130510.38</v>
      </c>
      <c r="P67" s="182">
        <v>1331309.07</v>
      </c>
      <c r="Q67" s="182">
        <v>1541907.26</v>
      </c>
      <c r="R67" s="182">
        <v>2413490</v>
      </c>
      <c r="S67" s="182">
        <v>2817176.2600000002</v>
      </c>
      <c r="T67" s="182">
        <v>2017319.8</v>
      </c>
      <c r="U67" s="182">
        <v>4153669.0399999996</v>
      </c>
    </row>
    <row r="68" spans="1:21" ht="15">
      <c r="A68" s="181" t="s">
        <v>207</v>
      </c>
      <c r="B68" s="182">
        <v>0</v>
      </c>
      <c r="C68" s="182">
        <v>0</v>
      </c>
      <c r="D68" s="182">
        <v>-774012.1799999999</v>
      </c>
      <c r="E68" s="182">
        <v>-1128877.37</v>
      </c>
      <c r="F68" s="182">
        <v>0</v>
      </c>
      <c r="G68" s="182">
        <v>0</v>
      </c>
      <c r="H68" s="182">
        <v>0</v>
      </c>
      <c r="I68" s="183">
        <v>0</v>
      </c>
      <c r="J68" s="182">
        <v>0</v>
      </c>
      <c r="K68" s="182">
        <v>0</v>
      </c>
      <c r="L68" s="182">
        <v>0</v>
      </c>
      <c r="M68" s="182">
        <v>0</v>
      </c>
      <c r="N68" s="182">
        <v>0</v>
      </c>
      <c r="O68" s="182">
        <v>0</v>
      </c>
      <c r="P68" s="182">
        <v>0</v>
      </c>
      <c r="Q68" s="182">
        <v>0</v>
      </c>
      <c r="R68" s="182">
        <v>0</v>
      </c>
      <c r="S68" s="182">
        <v>0</v>
      </c>
      <c r="T68" s="182">
        <v>0</v>
      </c>
      <c r="U68" s="182">
        <v>0</v>
      </c>
    </row>
    <row r="69" spans="1:21" ht="15">
      <c r="A69" s="181" t="s">
        <v>203</v>
      </c>
      <c r="B69" s="182">
        <v>809039.864938499</v>
      </c>
      <c r="C69" s="182">
        <v>776543</v>
      </c>
      <c r="D69" s="182">
        <v>0</v>
      </c>
      <c r="E69" s="182">
        <v>0</v>
      </c>
      <c r="F69" s="182">
        <v>0</v>
      </c>
      <c r="G69" s="182">
        <v>0</v>
      </c>
      <c r="H69" s="182">
        <v>0</v>
      </c>
      <c r="I69" s="183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82">
        <v>0</v>
      </c>
      <c r="P69" s="182">
        <v>0</v>
      </c>
      <c r="Q69" s="182">
        <v>0</v>
      </c>
      <c r="R69" s="182">
        <v>0</v>
      </c>
      <c r="S69" s="182">
        <v>0</v>
      </c>
      <c r="T69" s="182">
        <v>0</v>
      </c>
      <c r="U69" s="182">
        <v>0</v>
      </c>
    </row>
    <row r="70" spans="1:21" ht="15">
      <c r="A70" s="181" t="s">
        <v>69</v>
      </c>
      <c r="B70" s="182"/>
      <c r="C70" s="182"/>
      <c r="D70" s="182">
        <v>3084611.529999994</v>
      </c>
      <c r="E70" s="182">
        <v>3290293.89</v>
      </c>
      <c r="F70" s="182">
        <v>3154000</v>
      </c>
      <c r="G70" s="182">
        <v>3112000</v>
      </c>
      <c r="H70" s="182">
        <v>2745000</v>
      </c>
      <c r="I70" s="183">
        <v>3230000</v>
      </c>
      <c r="J70" s="182">
        <v>1054589.1100000013</v>
      </c>
      <c r="K70" s="182">
        <v>1303727.2900000012</v>
      </c>
      <c r="L70" s="182">
        <v>274933</v>
      </c>
      <c r="M70" s="182">
        <v>316100</v>
      </c>
      <c r="N70" s="182">
        <v>399699.03</v>
      </c>
      <c r="O70" s="182">
        <v>439001.22</v>
      </c>
      <c r="P70" s="182">
        <v>52447.24</v>
      </c>
      <c r="Q70" s="182">
        <v>39457.97</v>
      </c>
      <c r="R70" s="182">
        <v>331819.1299999999</v>
      </c>
      <c r="S70" s="182">
        <v>80850.9700000001</v>
      </c>
      <c r="T70" s="182">
        <v>234072.30999999988</v>
      </c>
      <c r="U70" s="182">
        <v>238126.96999999986</v>
      </c>
    </row>
    <row r="71" spans="1:21" ht="15.75">
      <c r="A71" s="177" t="s">
        <v>23</v>
      </c>
      <c r="B71" s="184">
        <v>560726390.6673086</v>
      </c>
      <c r="C71" s="184">
        <v>615358019</v>
      </c>
      <c r="D71" s="184">
        <v>53430175.88</v>
      </c>
      <c r="E71" s="184">
        <v>46471642.09</v>
      </c>
      <c r="F71" s="184">
        <v>54835000</v>
      </c>
      <c r="G71" s="184">
        <v>57786000</v>
      </c>
      <c r="H71" s="184">
        <v>100675000</v>
      </c>
      <c r="I71" s="185">
        <v>99645000</v>
      </c>
      <c r="J71" s="184">
        <v>34031205.03</v>
      </c>
      <c r="K71" s="184">
        <v>35728135.29</v>
      </c>
      <c r="L71" s="184">
        <v>20990614</v>
      </c>
      <c r="M71" s="184">
        <v>22464616</v>
      </c>
      <c r="N71" s="184">
        <v>6334921.33</v>
      </c>
      <c r="O71" s="184">
        <v>6665519.52</v>
      </c>
      <c r="P71" s="184">
        <v>4103840.500000001</v>
      </c>
      <c r="Q71" s="184">
        <v>4325930.670000001</v>
      </c>
      <c r="R71" s="184">
        <v>6771136.2700000005</v>
      </c>
      <c r="S71" s="184">
        <v>7099135.96</v>
      </c>
      <c r="T71" s="184">
        <v>6295859.27</v>
      </c>
      <c r="U71" s="184">
        <v>7494524.63</v>
      </c>
    </row>
    <row r="72" spans="1:22" ht="15.75">
      <c r="A72" s="188" t="s">
        <v>24</v>
      </c>
      <c r="B72" s="189">
        <v>758139885.4680891</v>
      </c>
      <c r="C72" s="189">
        <v>879284601</v>
      </c>
      <c r="D72" s="189">
        <v>212727162.53999993</v>
      </c>
      <c r="E72" s="189">
        <v>174459450.55</v>
      </c>
      <c r="F72" s="189">
        <v>155967000</v>
      </c>
      <c r="G72" s="189">
        <v>166338000</v>
      </c>
      <c r="H72" s="189">
        <v>422403000</v>
      </c>
      <c r="I72" s="190">
        <v>423146000</v>
      </c>
      <c r="J72" s="189">
        <v>185626837.02</v>
      </c>
      <c r="K72" s="189">
        <v>199213307.62000003</v>
      </c>
      <c r="L72" s="189">
        <v>102408362</v>
      </c>
      <c r="M72" s="189">
        <v>126825266</v>
      </c>
      <c r="N72" s="189">
        <v>18330013.66</v>
      </c>
      <c r="O72" s="189">
        <v>18290740.53</v>
      </c>
      <c r="P72" s="189">
        <v>10967866.79</v>
      </c>
      <c r="Q72" s="189">
        <v>12344250.890000002</v>
      </c>
      <c r="R72" s="189">
        <v>44402757.289999984</v>
      </c>
      <c r="S72" s="189">
        <v>56101759.089999996</v>
      </c>
      <c r="T72" s="189">
        <v>17805054.71</v>
      </c>
      <c r="U72" s="189">
        <v>17590295.82</v>
      </c>
      <c r="V72" s="8" t="s">
        <v>145</v>
      </c>
    </row>
    <row r="73" spans="1:23" s="1" customFormat="1" ht="16.5">
      <c r="A73" s="233" t="s">
        <v>221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0"/>
      <c r="O73" s="10"/>
      <c r="P73" s="9"/>
      <c r="Q73" s="9"/>
      <c r="R73" s="9"/>
      <c r="S73" s="9"/>
      <c r="T73" s="9"/>
      <c r="U73" s="9"/>
      <c r="V73" s="11"/>
      <c r="W73" s="11"/>
    </row>
    <row r="74" spans="1:23" s="1" customFormat="1" ht="16.5">
      <c r="A74" s="235" t="s">
        <v>222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" customFormat="1" ht="16.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1" ht="16.5">
      <c r="A76" s="271" t="s">
        <v>25</v>
      </c>
      <c r="B76" s="261" t="s">
        <v>50</v>
      </c>
      <c r="C76" s="262"/>
      <c r="D76" s="262"/>
      <c r="E76" s="262"/>
      <c r="F76" s="262"/>
      <c r="G76" s="262"/>
      <c r="H76" s="262"/>
      <c r="I76" s="262"/>
      <c r="J76" s="273" t="s">
        <v>83</v>
      </c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</row>
    <row r="77" spans="1:23" ht="15" customHeight="1">
      <c r="A77" s="271"/>
      <c r="B77" s="263" t="s">
        <v>84</v>
      </c>
      <c r="C77" s="264"/>
      <c r="D77" s="263" t="s">
        <v>0</v>
      </c>
      <c r="E77" s="264"/>
      <c r="F77" s="263" t="s">
        <v>197</v>
      </c>
      <c r="G77" s="264"/>
      <c r="H77" s="263" t="s">
        <v>88</v>
      </c>
      <c r="I77" s="268"/>
      <c r="J77" s="265" t="s">
        <v>86</v>
      </c>
      <c r="K77" s="266"/>
      <c r="L77" s="267" t="s">
        <v>85</v>
      </c>
      <c r="M77" s="266"/>
      <c r="N77" s="263" t="s">
        <v>89</v>
      </c>
      <c r="O77" s="272"/>
      <c r="P77" s="263" t="s">
        <v>204</v>
      </c>
      <c r="Q77" s="272"/>
      <c r="R77" s="263" t="s">
        <v>205</v>
      </c>
      <c r="S77" s="272"/>
      <c r="T77" s="263" t="s">
        <v>206</v>
      </c>
      <c r="U77" s="272"/>
      <c r="V77" s="15"/>
      <c r="W77" s="15"/>
    </row>
    <row r="78" spans="1:21" ht="16.5">
      <c r="A78" s="271"/>
      <c r="B78" s="241">
        <v>2019</v>
      </c>
      <c r="C78" s="241">
        <v>2020</v>
      </c>
      <c r="D78" s="241">
        <v>2019</v>
      </c>
      <c r="E78" s="241">
        <v>2020</v>
      </c>
      <c r="F78" s="241">
        <v>2019</v>
      </c>
      <c r="G78" s="241">
        <v>2020</v>
      </c>
      <c r="H78" s="241">
        <v>2019</v>
      </c>
      <c r="I78" s="241">
        <v>2020</v>
      </c>
      <c r="J78" s="241">
        <v>2019</v>
      </c>
      <c r="K78" s="241">
        <v>2020</v>
      </c>
      <c r="L78" s="241">
        <v>2019</v>
      </c>
      <c r="M78" s="241">
        <v>2020</v>
      </c>
      <c r="N78" s="241">
        <v>2019</v>
      </c>
      <c r="O78" s="241">
        <v>2020</v>
      </c>
      <c r="P78" s="241">
        <v>2019</v>
      </c>
      <c r="Q78" s="241">
        <v>2020</v>
      </c>
      <c r="R78" s="241">
        <v>2019</v>
      </c>
      <c r="S78" s="241">
        <v>2020</v>
      </c>
      <c r="T78" s="241">
        <v>2019</v>
      </c>
      <c r="U78" s="242">
        <v>2020</v>
      </c>
    </row>
    <row r="79" spans="1:21" ht="15.75">
      <c r="A79" s="177" t="s">
        <v>8</v>
      </c>
      <c r="B79" s="182">
        <v>0</v>
      </c>
      <c r="C79" s="182">
        <v>0</v>
      </c>
      <c r="D79" s="182"/>
      <c r="E79" s="182"/>
      <c r="F79" s="182">
        <v>0</v>
      </c>
      <c r="G79" s="182"/>
      <c r="H79" s="182">
        <v>0</v>
      </c>
      <c r="I79" s="191"/>
      <c r="J79" s="182"/>
      <c r="K79" s="182">
        <v>0</v>
      </c>
      <c r="L79" s="182"/>
      <c r="M79" s="182"/>
      <c r="N79" s="182" t="s">
        <v>145</v>
      </c>
      <c r="O79" s="182" t="s">
        <v>145</v>
      </c>
      <c r="P79" s="182"/>
      <c r="Q79" s="182"/>
      <c r="R79" s="182"/>
      <c r="S79" s="182">
        <v>0</v>
      </c>
      <c r="T79" s="6"/>
      <c r="U79" s="6"/>
    </row>
    <row r="80" spans="1:23" ht="15.75">
      <c r="A80" s="181" t="s">
        <v>70</v>
      </c>
      <c r="B80" s="182">
        <v>99609398.70530932</v>
      </c>
      <c r="C80" s="182">
        <v>98504047</v>
      </c>
      <c r="D80" s="182">
        <v>80841000.28</v>
      </c>
      <c r="E80" s="182">
        <v>68786564.71</v>
      </c>
      <c r="F80" s="182">
        <v>36753000</v>
      </c>
      <c r="G80" s="182">
        <v>34467000</v>
      </c>
      <c r="H80" s="182">
        <v>110224000</v>
      </c>
      <c r="I80" s="183">
        <v>95149000</v>
      </c>
      <c r="J80" s="182">
        <v>8358280.570000002</v>
      </c>
      <c r="K80" s="182">
        <v>8372222.740000001</v>
      </c>
      <c r="L80" s="182">
        <v>0</v>
      </c>
      <c r="M80" s="182">
        <v>0</v>
      </c>
      <c r="N80" s="182">
        <v>8067143.24</v>
      </c>
      <c r="O80" s="182">
        <v>8335451.99</v>
      </c>
      <c r="P80" s="182">
        <v>445185.85</v>
      </c>
      <c r="Q80" s="182">
        <v>445338.96</v>
      </c>
      <c r="R80" s="182">
        <v>2541747.4199999995</v>
      </c>
      <c r="S80" s="182">
        <v>2964359.52</v>
      </c>
      <c r="T80" s="6">
        <v>706009.89</v>
      </c>
      <c r="U80" s="6">
        <v>713721.95</v>
      </c>
      <c r="V80" s="8"/>
      <c r="W80" s="8"/>
    </row>
    <row r="81" spans="1:23" ht="15.75">
      <c r="A81" s="181" t="s">
        <v>26</v>
      </c>
      <c r="B81" s="182"/>
      <c r="C81" s="182"/>
      <c r="D81" s="182">
        <v>235370.75</v>
      </c>
      <c r="E81" s="182">
        <v>272415.12</v>
      </c>
      <c r="F81" s="182">
        <v>1092000</v>
      </c>
      <c r="G81" s="182">
        <v>4358000</v>
      </c>
      <c r="H81" s="182">
        <v>3054000</v>
      </c>
      <c r="I81" s="183">
        <v>5730000</v>
      </c>
      <c r="J81" s="182">
        <v>167140.34000000003</v>
      </c>
      <c r="K81" s="182">
        <v>225557.25</v>
      </c>
      <c r="L81" s="182">
        <v>-77342</v>
      </c>
      <c r="M81" s="182">
        <v>38383</v>
      </c>
      <c r="N81" s="182"/>
      <c r="O81" s="182"/>
      <c r="P81" s="182">
        <v>51992.1</v>
      </c>
      <c r="Q81" s="182">
        <v>40156.41</v>
      </c>
      <c r="R81" s="182">
        <v>12336.51</v>
      </c>
      <c r="S81" s="182">
        <v>58444.04000000001</v>
      </c>
      <c r="T81" s="6">
        <v>7071.83</v>
      </c>
      <c r="U81" s="6"/>
      <c r="V81" s="8"/>
      <c r="W81" s="8"/>
    </row>
    <row r="82" spans="1:23" ht="15.75">
      <c r="A82" s="181" t="s">
        <v>27</v>
      </c>
      <c r="B82" s="192">
        <v>-48570871.15995276</v>
      </c>
      <c r="C82" s="182">
        <v>-47755066</v>
      </c>
      <c r="D82" s="182"/>
      <c r="E82" s="182"/>
      <c r="F82" s="182">
        <v>0</v>
      </c>
      <c r="G82" s="182"/>
      <c r="H82" s="182">
        <v>0</v>
      </c>
      <c r="I82" s="183">
        <v>0</v>
      </c>
      <c r="J82" s="182">
        <v>0</v>
      </c>
      <c r="K82" s="182">
        <v>0</v>
      </c>
      <c r="L82" s="182">
        <v>0</v>
      </c>
      <c r="M82" s="182">
        <v>0</v>
      </c>
      <c r="N82" s="182"/>
      <c r="O82" s="182"/>
      <c r="P82" s="182">
        <v>0</v>
      </c>
      <c r="Q82" s="182"/>
      <c r="R82" s="182"/>
      <c r="S82" s="182"/>
      <c r="T82" s="6"/>
      <c r="U82" s="6"/>
      <c r="W82" s="8"/>
    </row>
    <row r="83" spans="1:23" ht="16.5">
      <c r="A83" s="177" t="s">
        <v>6</v>
      </c>
      <c r="B83" s="184"/>
      <c r="C83" s="184"/>
      <c r="D83" s="184">
        <v>-62679122.6</v>
      </c>
      <c r="E83" s="184">
        <v>-51553272.15</v>
      </c>
      <c r="F83" s="184">
        <v>-25689000</v>
      </c>
      <c r="G83" s="184">
        <v>-22212000</v>
      </c>
      <c r="H83" s="184">
        <v>-92459000</v>
      </c>
      <c r="I83" s="185">
        <v>-75114000</v>
      </c>
      <c r="J83" s="184">
        <v>-2406982.44</v>
      </c>
      <c r="K83" s="184">
        <v>-2515426.3600000003</v>
      </c>
      <c r="L83" s="184"/>
      <c r="M83" s="184"/>
      <c r="N83" s="184">
        <v>-6451778.27</v>
      </c>
      <c r="O83" s="184">
        <v>-6738202.32</v>
      </c>
      <c r="P83" s="184">
        <v>-110877.11</v>
      </c>
      <c r="Q83" s="184">
        <v>-116660.86</v>
      </c>
      <c r="R83" s="184">
        <v>-905428.37</v>
      </c>
      <c r="S83" s="184">
        <v>-1297045.14</v>
      </c>
      <c r="T83" s="7">
        <v>-383478.38</v>
      </c>
      <c r="U83" s="7">
        <v>-270088.17</v>
      </c>
      <c r="V83" s="8"/>
      <c r="W83" s="8"/>
    </row>
    <row r="84" spans="1:23" ht="16.5">
      <c r="A84" s="177" t="s">
        <v>71</v>
      </c>
      <c r="B84" s="184">
        <v>51038527.54535656</v>
      </c>
      <c r="C84" s="184">
        <v>50748981</v>
      </c>
      <c r="D84" s="184">
        <v>18397248.429999992</v>
      </c>
      <c r="E84" s="184">
        <v>17505707.679999996</v>
      </c>
      <c r="F84" s="184">
        <v>12156000</v>
      </c>
      <c r="G84" s="184">
        <v>16613000</v>
      </c>
      <c r="H84" s="184">
        <v>20819000</v>
      </c>
      <c r="I84" s="185">
        <v>25765000</v>
      </c>
      <c r="J84" s="184">
        <v>6118438.4700000025</v>
      </c>
      <c r="K84" s="184">
        <v>6082353.630000001</v>
      </c>
      <c r="L84" s="184">
        <f>+L81</f>
        <v>-77342</v>
      </c>
      <c r="M84" s="184">
        <f>+M81</f>
        <v>38383</v>
      </c>
      <c r="N84" s="184">
        <v>1615364.9700000007</v>
      </c>
      <c r="O84" s="184">
        <v>1597249.67</v>
      </c>
      <c r="P84" s="184">
        <v>386300.8399999999</v>
      </c>
      <c r="Q84" s="184">
        <v>368834.51</v>
      </c>
      <c r="R84" s="184">
        <v>1648655.5599999991</v>
      </c>
      <c r="S84" s="184">
        <v>1725758.4200000002</v>
      </c>
      <c r="T84" s="7">
        <v>329603.33999999997</v>
      </c>
      <c r="U84" s="7">
        <v>443633.77999999997</v>
      </c>
      <c r="V84" s="8"/>
      <c r="W84" s="8"/>
    </row>
    <row r="85" spans="1:21" ht="16.5">
      <c r="A85" s="193" t="s">
        <v>27</v>
      </c>
      <c r="B85" s="184"/>
      <c r="C85" s="184"/>
      <c r="D85" s="184"/>
      <c r="E85" s="184"/>
      <c r="F85" s="184">
        <v>0</v>
      </c>
      <c r="G85" s="184"/>
      <c r="H85" s="184">
        <v>0</v>
      </c>
      <c r="I85" s="185"/>
      <c r="J85" s="184">
        <v>0</v>
      </c>
      <c r="K85" s="184">
        <v>0</v>
      </c>
      <c r="L85" s="184"/>
      <c r="M85" s="184"/>
      <c r="N85" s="184"/>
      <c r="O85" s="184"/>
      <c r="P85" s="184">
        <v>0</v>
      </c>
      <c r="Q85" s="184"/>
      <c r="R85" s="184"/>
      <c r="S85" s="184"/>
      <c r="T85" s="7"/>
      <c r="U85" s="7"/>
    </row>
    <row r="86" spans="1:21" ht="16.5">
      <c r="A86" s="177" t="s">
        <v>28</v>
      </c>
      <c r="B86" s="184"/>
      <c r="C86" s="184"/>
      <c r="D86" s="184"/>
      <c r="E86" s="184"/>
      <c r="F86" s="184"/>
      <c r="G86" s="184"/>
      <c r="H86" s="184"/>
      <c r="I86" s="18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7"/>
      <c r="U86" s="7"/>
    </row>
    <row r="87" spans="1:21" ht="15.75">
      <c r="A87" s="181" t="s">
        <v>51</v>
      </c>
      <c r="B87" s="182"/>
      <c r="C87" s="182"/>
      <c r="D87" s="182">
        <v>-3327024.5</v>
      </c>
      <c r="E87" s="182">
        <v>-3735981.58</v>
      </c>
      <c r="F87" s="182">
        <v>0</v>
      </c>
      <c r="G87" s="182"/>
      <c r="H87" s="182">
        <v>0</v>
      </c>
      <c r="I87" s="185"/>
      <c r="J87" s="184">
        <v>0</v>
      </c>
      <c r="K87" s="184">
        <v>0</v>
      </c>
      <c r="L87" s="182"/>
      <c r="M87" s="182"/>
      <c r="N87" s="182">
        <v>-676776.58</v>
      </c>
      <c r="O87" s="182">
        <v>-643605.14</v>
      </c>
      <c r="P87" s="182">
        <v>0</v>
      </c>
      <c r="Q87" s="182"/>
      <c r="R87" s="182">
        <v>0</v>
      </c>
      <c r="S87" s="182">
        <v>0</v>
      </c>
      <c r="T87" s="6">
        <v>0</v>
      </c>
      <c r="U87" s="6"/>
    </row>
    <row r="88" spans="1:21" ht="15.75">
      <c r="A88" s="181" t="s">
        <v>29</v>
      </c>
      <c r="B88" s="182">
        <v>-14037492.616927333</v>
      </c>
      <c r="C88" s="182">
        <v>-13601060</v>
      </c>
      <c r="D88" s="182">
        <v>-3359842.19</v>
      </c>
      <c r="E88" s="182">
        <v>-2935685.68</v>
      </c>
      <c r="F88" s="182">
        <v>-2318559.05</v>
      </c>
      <c r="G88" s="182">
        <v>-5940000</v>
      </c>
      <c r="H88" s="182">
        <v>-4500288.04</v>
      </c>
      <c r="I88" s="183">
        <v>-7720000</v>
      </c>
      <c r="J88" s="182">
        <v>-3742627.75</v>
      </c>
      <c r="K88" s="182">
        <v>-3357296.89</v>
      </c>
      <c r="L88" s="182">
        <v>-430241</v>
      </c>
      <c r="M88" s="182">
        <v>-394428</v>
      </c>
      <c r="N88" s="182">
        <v>-368687.91</v>
      </c>
      <c r="O88" s="182">
        <v>-370796</v>
      </c>
      <c r="P88" s="182">
        <v>-159706.4</v>
      </c>
      <c r="Q88" s="182">
        <v>-129692.73</v>
      </c>
      <c r="R88" s="182">
        <v>-419316.969999999</v>
      </c>
      <c r="S88" s="182">
        <v>-424755.76</v>
      </c>
      <c r="T88" s="6">
        <v>-48051.98</v>
      </c>
      <c r="U88" s="6">
        <v>-79963.25</v>
      </c>
    </row>
    <row r="89" spans="1:21" ht="15.75">
      <c r="A89" s="181" t="s">
        <v>72</v>
      </c>
      <c r="B89" s="182"/>
      <c r="C89" s="182"/>
      <c r="D89" s="182">
        <v>-3300962.06</v>
      </c>
      <c r="E89" s="182">
        <v>-3519341.74</v>
      </c>
      <c r="F89" s="182">
        <v>-2410440.95</v>
      </c>
      <c r="G89" s="182">
        <v>-3138000</v>
      </c>
      <c r="H89" s="182">
        <v>-6041711.96</v>
      </c>
      <c r="I89" s="183">
        <v>-7252000</v>
      </c>
      <c r="J89" s="182">
        <v>0</v>
      </c>
      <c r="K89" s="182">
        <v>0</v>
      </c>
      <c r="L89" s="182">
        <v>-337140</v>
      </c>
      <c r="M89" s="182">
        <v>-363692</v>
      </c>
      <c r="N89" s="171"/>
      <c r="O89" s="182"/>
      <c r="P89" s="182">
        <v>-121358.71</v>
      </c>
      <c r="Q89" s="182">
        <v>-136215.92</v>
      </c>
      <c r="R89" s="182">
        <v>-823968.870000001</v>
      </c>
      <c r="S89" s="182">
        <v>-1075185.45</v>
      </c>
      <c r="T89" s="6"/>
      <c r="U89" s="6"/>
    </row>
    <row r="90" spans="1:21" ht="15.75">
      <c r="A90" s="181" t="s">
        <v>73</v>
      </c>
      <c r="B90" s="182">
        <v>-16973024.192352254</v>
      </c>
      <c r="C90" s="182">
        <v>-19394746</v>
      </c>
      <c r="D90" s="182">
        <v>-2594447.15</v>
      </c>
      <c r="E90" s="182">
        <v>-2013002.32</v>
      </c>
      <c r="F90" s="182">
        <v>-1869000</v>
      </c>
      <c r="G90" s="182">
        <v>-1951000</v>
      </c>
      <c r="H90" s="182">
        <v>-3352000</v>
      </c>
      <c r="I90" s="183">
        <v>-3570000</v>
      </c>
      <c r="J90" s="182">
        <v>-341592.24</v>
      </c>
      <c r="K90" s="182">
        <v>-423804.66</v>
      </c>
      <c r="L90" s="182">
        <v>-33419</v>
      </c>
      <c r="M90" s="182">
        <v>-36186</v>
      </c>
      <c r="N90" s="182"/>
      <c r="O90" s="182"/>
      <c r="P90" s="182">
        <v>-19549.28</v>
      </c>
      <c r="Q90" s="182">
        <v>-17968.07</v>
      </c>
      <c r="R90" s="182">
        <v>-21156.09</v>
      </c>
      <c r="S90" s="182">
        <v>-82862.98</v>
      </c>
      <c r="T90" s="6"/>
      <c r="U90" s="6"/>
    </row>
    <row r="91" spans="1:23" ht="16.5">
      <c r="A91" s="177" t="s">
        <v>74</v>
      </c>
      <c r="B91" s="184">
        <v>20028010.73607697</v>
      </c>
      <c r="C91" s="184">
        <v>17753175</v>
      </c>
      <c r="D91" s="184">
        <v>5814972.529999992</v>
      </c>
      <c r="E91" s="184">
        <v>5301696.359999997</v>
      </c>
      <c r="F91" s="184">
        <v>5558000</v>
      </c>
      <c r="G91" s="184">
        <v>5584000</v>
      </c>
      <c r="H91" s="184">
        <v>6925000</v>
      </c>
      <c r="I91" s="185">
        <v>7223000</v>
      </c>
      <c r="J91" s="184">
        <v>2034218.4800000028</v>
      </c>
      <c r="K91" s="184">
        <v>2301252.0800000005</v>
      </c>
      <c r="L91" s="184">
        <v>-878142</v>
      </c>
      <c r="M91" s="184">
        <v>-755923</v>
      </c>
      <c r="N91" s="194">
        <v>569900.4800000007</v>
      </c>
      <c r="O91" s="184">
        <v>582848.5299999999</v>
      </c>
      <c r="P91" s="184">
        <v>85686.44999999992</v>
      </c>
      <c r="Q91" s="184">
        <v>84957.79000000005</v>
      </c>
      <c r="R91" s="184">
        <v>384213.6299999992</v>
      </c>
      <c r="S91" s="184">
        <v>142954.2300000002</v>
      </c>
      <c r="T91" s="7">
        <v>281551.36</v>
      </c>
      <c r="U91" s="7">
        <v>363670.5299999999</v>
      </c>
      <c r="V91" s="8"/>
      <c r="W91" s="8"/>
    </row>
    <row r="92" spans="1:23" ht="15.75">
      <c r="A92" s="181" t="s">
        <v>76</v>
      </c>
      <c r="B92" s="182"/>
      <c r="C92" s="182"/>
      <c r="D92" s="182"/>
      <c r="E92" s="182"/>
      <c r="F92" s="182">
        <v>0</v>
      </c>
      <c r="G92" s="182"/>
      <c r="H92" s="182">
        <v>0</v>
      </c>
      <c r="I92" s="183"/>
      <c r="J92" s="182">
        <v>0</v>
      </c>
      <c r="K92" s="182">
        <v>0</v>
      </c>
      <c r="L92" s="182"/>
      <c r="M92" s="182"/>
      <c r="N92" s="182"/>
      <c r="O92" s="182"/>
      <c r="P92" s="182">
        <v>0</v>
      </c>
      <c r="Q92" s="182"/>
      <c r="R92" s="182"/>
      <c r="S92" s="182"/>
      <c r="T92" s="6"/>
      <c r="U92" s="6"/>
      <c r="W92" s="8"/>
    </row>
    <row r="93" spans="1:23" ht="15.75">
      <c r="A93" s="181" t="s">
        <v>75</v>
      </c>
      <c r="B93" s="182">
        <v>3710928.0273481593</v>
      </c>
      <c r="C93" s="182">
        <v>3518681</v>
      </c>
      <c r="D93" s="182">
        <v>324475.57</v>
      </c>
      <c r="E93" s="182">
        <v>497867.19</v>
      </c>
      <c r="F93" s="182">
        <v>0</v>
      </c>
      <c r="G93" s="182"/>
      <c r="H93" s="182">
        <v>0</v>
      </c>
      <c r="I93" s="183"/>
      <c r="J93" s="182">
        <v>0</v>
      </c>
      <c r="K93" s="182">
        <v>32592.949999999993</v>
      </c>
      <c r="L93" s="182">
        <v>2658226</v>
      </c>
      <c r="M93" s="182">
        <v>2687721</v>
      </c>
      <c r="N93" s="182"/>
      <c r="O93" s="182"/>
      <c r="P93" s="182">
        <v>0</v>
      </c>
      <c r="Q93" s="182"/>
      <c r="R93" s="182">
        <v>15165.490000000002</v>
      </c>
      <c r="S93" s="182">
        <v>10716.4</v>
      </c>
      <c r="T93" s="6"/>
      <c r="U93" s="6"/>
      <c r="W93" s="8"/>
    </row>
    <row r="94" spans="1:21" ht="15.75">
      <c r="A94" s="181" t="s">
        <v>30</v>
      </c>
      <c r="B94" s="182">
        <v>-257382.7522045353</v>
      </c>
      <c r="C94" s="182">
        <v>-756753</v>
      </c>
      <c r="D94" s="182">
        <v>-961214.51</v>
      </c>
      <c r="E94" s="182">
        <v>-799847.02</v>
      </c>
      <c r="F94" s="182">
        <v>-687000</v>
      </c>
      <c r="G94" s="182">
        <v>-562000</v>
      </c>
      <c r="H94" s="182">
        <v>-1932000</v>
      </c>
      <c r="I94" s="183">
        <v>-1803000</v>
      </c>
      <c r="J94" s="182">
        <v>0</v>
      </c>
      <c r="K94" s="182">
        <v>0</v>
      </c>
      <c r="L94" s="182">
        <v>-1313033</v>
      </c>
      <c r="M94" s="182">
        <v>-1444073</v>
      </c>
      <c r="N94" s="182">
        <v>-167496.32</v>
      </c>
      <c r="O94" s="182">
        <v>-141404.52</v>
      </c>
      <c r="P94" s="182">
        <v>0</v>
      </c>
      <c r="Q94" s="182"/>
      <c r="R94" s="182">
        <v>-67559.99</v>
      </c>
      <c r="S94" s="182">
        <v>-7078.64</v>
      </c>
      <c r="T94" s="6">
        <v>0</v>
      </c>
      <c r="U94" s="6">
        <v>-83267.6</v>
      </c>
    </row>
    <row r="95" spans="1:21" ht="15.75">
      <c r="A95" s="181" t="s">
        <v>213</v>
      </c>
      <c r="B95" s="182">
        <v>2437258.4057869953</v>
      </c>
      <c r="C95" s="182">
        <v>3243403</v>
      </c>
      <c r="D95" s="182"/>
      <c r="E95" s="182"/>
      <c r="F95" s="182">
        <v>0</v>
      </c>
      <c r="G95" s="182"/>
      <c r="H95" s="182">
        <v>0</v>
      </c>
      <c r="I95" s="183">
        <v>0</v>
      </c>
      <c r="J95" s="182">
        <v>0</v>
      </c>
      <c r="K95" s="182">
        <v>0</v>
      </c>
      <c r="L95" s="182">
        <v>-52415</v>
      </c>
      <c r="M95" s="182">
        <v>52301</v>
      </c>
      <c r="N95" s="182">
        <v>-2705.13</v>
      </c>
      <c r="O95" s="182">
        <v>-2542.79</v>
      </c>
      <c r="P95" s="182">
        <v>-269.05</v>
      </c>
      <c r="Q95" s="182">
        <v>-8415.47</v>
      </c>
      <c r="R95" s="182">
        <v>0</v>
      </c>
      <c r="S95" s="182">
        <v>0</v>
      </c>
      <c r="T95" s="6">
        <v>-2654.7899999999936</v>
      </c>
      <c r="U95" s="6">
        <v>-3002.21</v>
      </c>
    </row>
    <row r="96" spans="1:21" ht="16.5">
      <c r="A96" s="177" t="s">
        <v>77</v>
      </c>
      <c r="B96" s="184">
        <v>25918814.41700759</v>
      </c>
      <c r="C96" s="184">
        <v>23758506</v>
      </c>
      <c r="D96" s="184">
        <v>5178233.589999992</v>
      </c>
      <c r="E96" s="184">
        <v>4999716.5299999975</v>
      </c>
      <c r="F96" s="184">
        <v>4871000</v>
      </c>
      <c r="G96" s="184">
        <v>5022000</v>
      </c>
      <c r="H96" s="184">
        <v>4993000</v>
      </c>
      <c r="I96" s="185">
        <v>5420000</v>
      </c>
      <c r="J96" s="184">
        <v>2034218.4800000028</v>
      </c>
      <c r="K96" s="184">
        <v>2333845.0300000007</v>
      </c>
      <c r="L96" s="184">
        <v>414636</v>
      </c>
      <c r="M96" s="184">
        <v>540026</v>
      </c>
      <c r="N96" s="184">
        <v>399699.03000000067</v>
      </c>
      <c r="O96" s="184">
        <v>438901.2199999999</v>
      </c>
      <c r="P96" s="184">
        <v>85417.39999999994</v>
      </c>
      <c r="Q96" s="184">
        <v>76542.32000000005</v>
      </c>
      <c r="R96" s="184">
        <v>331819.1299999992</v>
      </c>
      <c r="S96" s="184">
        <v>146591.9900000002</v>
      </c>
      <c r="T96" s="7">
        <v>278896.57</v>
      </c>
      <c r="U96" s="7">
        <v>277400.7199999999</v>
      </c>
    </row>
    <row r="97" spans="1:21" ht="15.75">
      <c r="A97" s="181" t="s">
        <v>31</v>
      </c>
      <c r="B97" s="182"/>
      <c r="C97" s="182"/>
      <c r="D97" s="182"/>
      <c r="E97" s="182"/>
      <c r="F97" s="182">
        <v>14000</v>
      </c>
      <c r="G97" s="182">
        <v>-87000</v>
      </c>
      <c r="H97" s="182">
        <v>-14000</v>
      </c>
      <c r="I97" s="183">
        <v>-28000</v>
      </c>
      <c r="J97" s="182">
        <v>0</v>
      </c>
      <c r="K97" s="182">
        <v>0</v>
      </c>
      <c r="L97" s="182"/>
      <c r="M97" s="182"/>
      <c r="N97" s="182"/>
      <c r="O97" s="182"/>
      <c r="P97" s="182">
        <v>0</v>
      </c>
      <c r="Q97" s="182"/>
      <c r="R97" s="182">
        <v>0</v>
      </c>
      <c r="S97" s="182">
        <v>0</v>
      </c>
      <c r="T97" s="6">
        <v>0</v>
      </c>
      <c r="U97" s="6"/>
    </row>
    <row r="98" spans="1:21" ht="15.75">
      <c r="A98" s="181" t="s">
        <v>20</v>
      </c>
      <c r="B98" s="182">
        <v>-610866.77</v>
      </c>
      <c r="C98" s="182"/>
      <c r="D98" s="182"/>
      <c r="E98" s="182"/>
      <c r="F98" s="182">
        <v>0</v>
      </c>
      <c r="G98" s="182"/>
      <c r="H98" s="182">
        <v>0</v>
      </c>
      <c r="I98" s="183">
        <v>0</v>
      </c>
      <c r="J98" s="182">
        <v>0</v>
      </c>
      <c r="K98" s="182">
        <v>0</v>
      </c>
      <c r="L98" s="182"/>
      <c r="M98" s="182"/>
      <c r="N98" s="182"/>
      <c r="O98" s="182"/>
      <c r="P98" s="182">
        <v>-5979.22</v>
      </c>
      <c r="Q98" s="182">
        <v>-5357.96</v>
      </c>
      <c r="R98" s="182">
        <v>0</v>
      </c>
      <c r="S98" s="182">
        <v>0</v>
      </c>
      <c r="T98" s="6">
        <v>0</v>
      </c>
      <c r="U98" s="6"/>
    </row>
    <row r="99" spans="1:21" ht="15.75">
      <c r="A99" s="181" t="s">
        <v>32</v>
      </c>
      <c r="B99" s="182">
        <v>-8328369.407127789</v>
      </c>
      <c r="C99" s="182">
        <v>-9383809</v>
      </c>
      <c r="D99" s="182">
        <v>-2093622.06</v>
      </c>
      <c r="E99" s="182">
        <v>-1709422.64</v>
      </c>
      <c r="F99" s="182">
        <v>-1731000</v>
      </c>
      <c r="G99" s="182">
        <v>-1823000</v>
      </c>
      <c r="H99" s="182">
        <v>-2234000</v>
      </c>
      <c r="I99" s="183">
        <v>-2162000</v>
      </c>
      <c r="J99" s="182">
        <v>-979629.37</v>
      </c>
      <c r="K99" s="182">
        <v>-1030117.7399999999</v>
      </c>
      <c r="L99" s="187">
        <v>-139703</v>
      </c>
      <c r="M99" s="187">
        <v>-223926</v>
      </c>
      <c r="N99" s="182"/>
      <c r="O99" s="182"/>
      <c r="P99" s="182">
        <v>-26990.94</v>
      </c>
      <c r="Q99" s="182">
        <v>-31726.39</v>
      </c>
      <c r="R99" s="182">
        <v>0</v>
      </c>
      <c r="S99" s="182">
        <v>-65741.0159999997</v>
      </c>
      <c r="T99" s="6">
        <v>-44824.26</v>
      </c>
      <c r="U99" s="6">
        <v>-48539.75</v>
      </c>
    </row>
    <row r="100" spans="1:21" ht="16.5">
      <c r="A100" s="177" t="s">
        <v>78</v>
      </c>
      <c r="B100" s="184">
        <v>16979578.239879802</v>
      </c>
      <c r="C100" s="184">
        <v>14374697</v>
      </c>
      <c r="D100" s="184">
        <v>3084611.5299999923</v>
      </c>
      <c r="E100" s="184">
        <v>3290293.8899999973</v>
      </c>
      <c r="F100" s="184">
        <v>3154000</v>
      </c>
      <c r="G100" s="184">
        <v>3112000</v>
      </c>
      <c r="H100" s="184">
        <v>2745000</v>
      </c>
      <c r="I100" s="185">
        <v>3230000</v>
      </c>
      <c r="J100" s="184">
        <v>1054589.1100000027</v>
      </c>
      <c r="K100" s="184">
        <v>1303727.290000001</v>
      </c>
      <c r="L100" s="195">
        <v>274933</v>
      </c>
      <c r="M100" s="194">
        <v>316100</v>
      </c>
      <c r="N100" s="184">
        <v>399699.03000000067</v>
      </c>
      <c r="O100" s="184">
        <v>438901.2199999999</v>
      </c>
      <c r="P100" s="184">
        <v>52447.23999999994</v>
      </c>
      <c r="Q100" s="184">
        <v>39457.970000000045</v>
      </c>
      <c r="R100" s="184">
        <v>331819.1299999992</v>
      </c>
      <c r="S100" s="184">
        <v>80850.9740000005</v>
      </c>
      <c r="T100" s="7">
        <v>234072.31</v>
      </c>
      <c r="U100" s="7">
        <v>228860.9699999999</v>
      </c>
    </row>
    <row r="101" spans="1:21" ht="16.5">
      <c r="A101" s="271" t="s">
        <v>33</v>
      </c>
      <c r="B101" s="261" t="s">
        <v>50</v>
      </c>
      <c r="C101" s="262"/>
      <c r="D101" s="262"/>
      <c r="E101" s="262"/>
      <c r="F101" s="262"/>
      <c r="G101" s="262"/>
      <c r="H101" s="262"/>
      <c r="I101" s="262"/>
      <c r="J101" s="273" t="s">
        <v>83</v>
      </c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</row>
    <row r="102" spans="1:21" ht="15" customHeight="1">
      <c r="A102" s="271"/>
      <c r="B102" s="263" t="s">
        <v>84</v>
      </c>
      <c r="C102" s="264"/>
      <c r="D102" s="263" t="s">
        <v>0</v>
      </c>
      <c r="E102" s="264"/>
      <c r="F102" s="263" t="s">
        <v>197</v>
      </c>
      <c r="G102" s="264"/>
      <c r="H102" s="263" t="s">
        <v>88</v>
      </c>
      <c r="I102" s="268"/>
      <c r="J102" s="265" t="s">
        <v>86</v>
      </c>
      <c r="K102" s="266"/>
      <c r="L102" s="267" t="s">
        <v>85</v>
      </c>
      <c r="M102" s="266"/>
      <c r="N102" s="263" t="s">
        <v>89</v>
      </c>
      <c r="O102" s="272"/>
      <c r="P102" s="263" t="s">
        <v>204</v>
      </c>
      <c r="Q102" s="272"/>
      <c r="R102" s="263" t="s">
        <v>205</v>
      </c>
      <c r="S102" s="272"/>
      <c r="T102" s="263" t="s">
        <v>206</v>
      </c>
      <c r="U102" s="272"/>
    </row>
    <row r="103" spans="1:21" ht="16.5">
      <c r="A103" s="271"/>
      <c r="B103" s="241">
        <v>2019</v>
      </c>
      <c r="C103" s="241">
        <v>2020</v>
      </c>
      <c r="D103" s="241">
        <v>2019</v>
      </c>
      <c r="E103" s="241">
        <v>2020</v>
      </c>
      <c r="F103" s="241">
        <v>2019</v>
      </c>
      <c r="G103" s="241">
        <v>2020</v>
      </c>
      <c r="H103" s="241">
        <v>2019</v>
      </c>
      <c r="I103" s="241">
        <v>2020</v>
      </c>
      <c r="J103" s="241">
        <v>2019</v>
      </c>
      <c r="K103" s="241">
        <v>2020</v>
      </c>
      <c r="L103" s="241">
        <v>2019</v>
      </c>
      <c r="M103" s="241">
        <v>2020</v>
      </c>
      <c r="N103" s="241">
        <v>2019</v>
      </c>
      <c r="O103" s="241">
        <v>2020</v>
      </c>
      <c r="P103" s="241">
        <v>2019</v>
      </c>
      <c r="Q103" s="241">
        <v>2020</v>
      </c>
      <c r="R103" s="241">
        <v>2019</v>
      </c>
      <c r="S103" s="241">
        <v>2020</v>
      </c>
      <c r="T103" s="241">
        <v>2019</v>
      </c>
      <c r="U103" s="242">
        <v>2020</v>
      </c>
    </row>
    <row r="104" spans="1:21" ht="15.75">
      <c r="A104" s="177" t="s">
        <v>208</v>
      </c>
      <c r="B104" s="196"/>
      <c r="C104" s="196"/>
      <c r="D104" s="196"/>
      <c r="E104" s="196"/>
      <c r="F104" s="196" t="s">
        <v>145</v>
      </c>
      <c r="G104" s="196"/>
      <c r="H104" s="196" t="s">
        <v>145</v>
      </c>
      <c r="I104" s="197"/>
      <c r="J104" s="196"/>
      <c r="K104" s="196"/>
      <c r="L104" s="196"/>
      <c r="M104" s="196"/>
      <c r="N104" s="196"/>
      <c r="O104" s="196"/>
      <c r="P104" s="196"/>
      <c r="Q104" s="196"/>
      <c r="R104" s="198"/>
      <c r="S104" s="198"/>
      <c r="T104" s="196"/>
      <c r="U104" s="198"/>
    </row>
    <row r="105" spans="1:21" ht="15">
      <c r="A105" s="181" t="s">
        <v>34</v>
      </c>
      <c r="B105" s="199">
        <v>0.8434863251858966</v>
      </c>
      <c r="C105" s="199">
        <v>0.8163373764544395</v>
      </c>
      <c r="D105" s="199">
        <v>1.0047935931167706</v>
      </c>
      <c r="E105" s="199">
        <v>0.8262032297756782</v>
      </c>
      <c r="F105" s="199">
        <v>1.6163400282405302</v>
      </c>
      <c r="G105" s="199">
        <v>1.512480462077505</v>
      </c>
      <c r="H105" s="199">
        <v>1.547629912100736</v>
      </c>
      <c r="I105" s="200">
        <v>1.4290291256664032</v>
      </c>
      <c r="J105" s="199">
        <v>0.8629351145322164</v>
      </c>
      <c r="K105" s="199">
        <v>0.9938153947400333</v>
      </c>
      <c r="L105" s="199">
        <v>0.19587916120045776</v>
      </c>
      <c r="M105" s="199">
        <v>0.12237266597326418</v>
      </c>
      <c r="N105" s="199">
        <v>1.0262537434200512</v>
      </c>
      <c r="O105" s="199">
        <v>1.2433252235393462</v>
      </c>
      <c r="P105" s="199">
        <v>1.5965726049126694</v>
      </c>
      <c r="Q105" s="199">
        <v>1.3814414259208863</v>
      </c>
      <c r="R105" s="199">
        <v>2.5781540088500363</v>
      </c>
      <c r="S105" s="199">
        <v>0.8346420740720885</v>
      </c>
      <c r="T105" s="199">
        <v>0.3007611502808226</v>
      </c>
      <c r="U105" s="199">
        <v>0.29293209041154344</v>
      </c>
    </row>
    <row r="106" spans="1:21" ht="15.75">
      <c r="A106" s="177" t="s">
        <v>35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</row>
    <row r="107" spans="1:21" ht="15">
      <c r="A107" s="181" t="s">
        <v>38</v>
      </c>
      <c r="B107" s="199">
        <v>0.35206742198426394</v>
      </c>
      <c r="C107" s="199">
        <v>0.4288992323995375</v>
      </c>
      <c r="D107" s="199">
        <v>2.981404871617277</v>
      </c>
      <c r="E107" s="199">
        <v>2.7541055728594763</v>
      </c>
      <c r="F107" s="199">
        <v>1.8401933071943102</v>
      </c>
      <c r="G107" s="199">
        <v>1.8635309590558267</v>
      </c>
      <c r="H107" s="199">
        <v>3.1922920288055625</v>
      </c>
      <c r="I107" s="200">
        <v>3.24291233880275</v>
      </c>
      <c r="J107" s="199">
        <v>4.4546066428256585</v>
      </c>
      <c r="K107" s="199">
        <v>4.575810380335135</v>
      </c>
      <c r="L107" s="199">
        <v>3.8787692441964774</v>
      </c>
      <c r="M107" s="199">
        <v>4.645556816996115</v>
      </c>
      <c r="N107" s="199">
        <v>1.8934871808423863</v>
      </c>
      <c r="O107" s="199">
        <v>1.7440832593946107</v>
      </c>
      <c r="P107" s="199">
        <v>1.6725860300857203</v>
      </c>
      <c r="Q107" s="199">
        <v>1.8535480181424175</v>
      </c>
      <c r="R107" s="199">
        <v>5.557652293416328</v>
      </c>
      <c r="S107" s="199">
        <v>6.902617925069292</v>
      </c>
      <c r="T107" s="199">
        <v>1.8280579260787706</v>
      </c>
      <c r="U107" s="199">
        <v>1.3470862647628659</v>
      </c>
    </row>
    <row r="108" spans="1:21" ht="15.75">
      <c r="A108" s="177" t="s">
        <v>36</v>
      </c>
      <c r="B108" s="149"/>
      <c r="C108" s="149"/>
      <c r="D108" s="149"/>
      <c r="E108" s="149"/>
      <c r="F108" s="201"/>
      <c r="G108" s="201"/>
      <c r="H108" s="149"/>
      <c r="I108" s="202"/>
      <c r="J108" s="201"/>
      <c r="K108" s="201"/>
      <c r="L108" s="149"/>
      <c r="M108" s="149"/>
      <c r="N108" s="149"/>
      <c r="O108" s="199"/>
      <c r="P108" s="149"/>
      <c r="Q108" s="199"/>
      <c r="R108" s="149"/>
      <c r="S108" s="149"/>
      <c r="T108" s="149"/>
      <c r="U108" s="199"/>
    </row>
    <row r="109" spans="1:21" ht="15">
      <c r="A109" s="181" t="s">
        <v>37</v>
      </c>
      <c r="B109" s="199">
        <v>0.030281396635661765</v>
      </c>
      <c r="C109" s="199">
        <v>0.023359892219101803</v>
      </c>
      <c r="D109" s="203">
        <v>0.2450751377861944</v>
      </c>
      <c r="E109" s="203">
        <v>0.30478843548474455</v>
      </c>
      <c r="F109" s="203">
        <v>0.06102823087788549</v>
      </c>
      <c r="G109" s="203">
        <v>0.056919193766689836</v>
      </c>
      <c r="H109" s="203">
        <v>0.028030225671397936</v>
      </c>
      <c r="I109" s="204">
        <v>0.033501011253435665</v>
      </c>
      <c r="J109" s="203">
        <v>0.031979906991014335</v>
      </c>
      <c r="K109" s="203">
        <v>0.03787217749685052</v>
      </c>
      <c r="L109" s="203">
        <v>0.013271733620536057</v>
      </c>
      <c r="M109" s="203">
        <v>0.014271836542005794</v>
      </c>
      <c r="N109" s="203">
        <v>0.06734356521069144</v>
      </c>
      <c r="O109" s="199">
        <v>0.07050508789157497</v>
      </c>
      <c r="P109" s="203">
        <v>0.012945482364750719</v>
      </c>
      <c r="Q109" s="199">
        <v>0.009205230678361731</v>
      </c>
      <c r="R109" s="203">
        <v>0.05153017358607672</v>
      </c>
      <c r="S109" s="203">
        <v>0.011520047157002196</v>
      </c>
      <c r="T109" s="203">
        <v>0.03861440719454119</v>
      </c>
      <c r="U109" s="199">
        <v>0.03149897665370322</v>
      </c>
    </row>
    <row r="110" spans="1:21" ht="15.75">
      <c r="A110" s="177" t="s">
        <v>39</v>
      </c>
      <c r="B110" s="199"/>
      <c r="C110" s="199"/>
      <c r="D110" s="203"/>
      <c r="E110" s="203"/>
      <c r="F110" s="203"/>
      <c r="G110" s="203"/>
      <c r="H110" s="203"/>
      <c r="I110" s="204"/>
      <c r="J110" s="203"/>
      <c r="K110" s="203"/>
      <c r="L110" s="203"/>
      <c r="M110" s="203"/>
      <c r="N110" s="203"/>
      <c r="O110" s="199"/>
      <c r="P110" s="203"/>
      <c r="Q110" s="199"/>
      <c r="R110" s="203"/>
      <c r="S110" s="203"/>
      <c r="T110" s="203"/>
      <c r="U110" s="199"/>
    </row>
    <row r="111" spans="1:21" ht="15">
      <c r="A111" s="181" t="s">
        <v>40</v>
      </c>
      <c r="B111" s="199">
        <v>0.022396365847302122</v>
      </c>
      <c r="C111" s="199">
        <v>0.016348173257727732</v>
      </c>
      <c r="D111" s="203">
        <v>0.058001272487616246</v>
      </c>
      <c r="E111" s="203">
        <v>0.07543973982784045</v>
      </c>
      <c r="F111" s="203">
        <v>0.020222226496630698</v>
      </c>
      <c r="G111" s="203">
        <v>0.018708893938847407</v>
      </c>
      <c r="H111" s="203">
        <v>0.006498533391098075</v>
      </c>
      <c r="I111" s="204">
        <v>0.007633299144975966</v>
      </c>
      <c r="J111" s="203">
        <v>0.005681231910913711</v>
      </c>
      <c r="K111" s="203">
        <v>0.006544378513542203</v>
      </c>
      <c r="L111" s="203">
        <v>0.002684673347279981</v>
      </c>
      <c r="M111" s="203">
        <v>0.002492405574769305</v>
      </c>
      <c r="N111" s="203">
        <v>0.02180571370070654</v>
      </c>
      <c r="O111" s="199">
        <v>0.024001281920759933</v>
      </c>
      <c r="P111" s="203">
        <v>0.004781899799131307</v>
      </c>
      <c r="Q111" s="199">
        <v>0.0031964653304288153</v>
      </c>
      <c r="R111" s="203">
        <v>0.00747293975085481</v>
      </c>
      <c r="S111" s="203">
        <v>0.0014411486433125408</v>
      </c>
      <c r="T111" s="203">
        <v>0.013146396545785852</v>
      </c>
      <c r="U111" s="199">
        <v>0.013010637930249425</v>
      </c>
    </row>
    <row r="112" spans="1:21" ht="15.75">
      <c r="A112" s="177" t="s">
        <v>41</v>
      </c>
      <c r="B112" s="199"/>
      <c r="C112" s="199"/>
      <c r="D112" s="203"/>
      <c r="E112" s="203"/>
      <c r="F112" s="203"/>
      <c r="G112" s="203"/>
      <c r="H112" s="203"/>
      <c r="I112" s="204"/>
      <c r="J112" s="203"/>
      <c r="K112" s="203"/>
      <c r="L112" s="203"/>
      <c r="M112" s="203"/>
      <c r="N112" s="203"/>
      <c r="O112" s="199"/>
      <c r="P112" s="203"/>
      <c r="Q112" s="199"/>
      <c r="R112" s="203"/>
      <c r="S112" s="203"/>
      <c r="T112" s="203"/>
      <c r="U112" s="199"/>
    </row>
    <row r="113" spans="1:21" ht="15">
      <c r="A113" s="181" t="s">
        <v>42</v>
      </c>
      <c r="B113" s="199">
        <v>0.030281396635661765</v>
      </c>
      <c r="C113" s="199">
        <v>0.023359892219101803</v>
      </c>
      <c r="D113" s="203">
        <v>1.0045719577420866</v>
      </c>
      <c r="E113" s="203">
        <v>1.0715569667290104</v>
      </c>
      <c r="F113" s="203">
        <v>0.09178476850100399</v>
      </c>
      <c r="G113" s="203">
        <v>0.09056252364461775</v>
      </c>
      <c r="H113" s="203">
        <v>0.09746138824782531</v>
      </c>
      <c r="I113" s="204">
        <v>0.114681342091248</v>
      </c>
      <c r="J113" s="203">
        <v>0.07174026775328077</v>
      </c>
      <c r="K113" s="203">
        <v>0.08868832797055809</v>
      </c>
      <c r="L113" s="203">
        <v>22.911083333333334</v>
      </c>
      <c r="M113" s="203">
        <v>26.341666666666665</v>
      </c>
      <c r="N113" s="203">
        <v>0.12688858095238095</v>
      </c>
      <c r="O113" s="199">
        <v>0.13936546666666666</v>
      </c>
      <c r="P113" s="203">
        <v>0.026192189372752663</v>
      </c>
      <c r="Q113" s="199">
        <v>0.0197053385936876</v>
      </c>
      <c r="R113" s="203">
        <v>0.08344502200427491</v>
      </c>
      <c r="S113" s="203">
        <v>0</v>
      </c>
      <c r="T113" s="203">
        <v>0.1016955359458695</v>
      </c>
      <c r="U113" s="199">
        <v>0.09943140647965389</v>
      </c>
    </row>
    <row r="114" spans="1:21" ht="15">
      <c r="A114" s="181" t="s">
        <v>43</v>
      </c>
      <c r="B114" s="199">
        <v>0.4530619046599297</v>
      </c>
      <c r="C114" s="199">
        <v>0.6116613389732544</v>
      </c>
      <c r="D114" s="203">
        <v>0.2511429894355218</v>
      </c>
      <c r="E114" s="203">
        <v>2.304111878304147</v>
      </c>
      <c r="F114" s="203">
        <v>0.34778686377790063</v>
      </c>
      <c r="G114" s="203">
        <v>0.4492913889939761</v>
      </c>
      <c r="H114" s="203">
        <v>1.1896325226344755</v>
      </c>
      <c r="I114" s="204">
        <v>1.2293271791230251</v>
      </c>
      <c r="J114" s="203">
        <v>0.9244620288297359</v>
      </c>
      <c r="K114" s="203">
        <v>1.0284808770008367</v>
      </c>
      <c r="L114" s="203">
        <v>22.911083333333334</v>
      </c>
      <c r="M114" s="199">
        <v>26.341666666666665</v>
      </c>
      <c r="N114" s="203">
        <v>0.583877580952381</v>
      </c>
      <c r="O114" s="199">
        <v>0.6763525015873015</v>
      </c>
      <c r="P114" s="203">
        <v>0.6910488963244107</v>
      </c>
      <c r="Q114" s="199">
        <v>0.7897349330803035</v>
      </c>
      <c r="R114" s="203">
        <v>0.6069382622909593</v>
      </c>
      <c r="S114" s="203">
        <v>0</v>
      </c>
      <c r="T114" s="203">
        <v>0.9781444343021691</v>
      </c>
      <c r="U114" s="199">
        <v>1.9080687032220138</v>
      </c>
    </row>
    <row r="115" spans="1:21" ht="15.75">
      <c r="A115" s="177" t="s">
        <v>44</v>
      </c>
      <c r="B115" s="199">
        <v>14</v>
      </c>
      <c r="C115" s="199">
        <v>14</v>
      </c>
      <c r="D115" s="199">
        <v>4</v>
      </c>
      <c r="E115" s="199">
        <v>4</v>
      </c>
      <c r="F115" s="199">
        <v>12</v>
      </c>
      <c r="G115" s="199">
        <v>12</v>
      </c>
      <c r="H115" s="199">
        <v>1</v>
      </c>
      <c r="I115" s="200">
        <v>1</v>
      </c>
      <c r="J115" s="199">
        <v>102</v>
      </c>
      <c r="K115" s="199">
        <v>100</v>
      </c>
      <c r="L115" s="199">
        <v>12</v>
      </c>
      <c r="M115" s="199">
        <v>12</v>
      </c>
      <c r="N115" s="199">
        <v>12</v>
      </c>
      <c r="O115" s="199">
        <v>12</v>
      </c>
      <c r="P115" s="199">
        <v>10</v>
      </c>
      <c r="Q115" s="199">
        <v>10</v>
      </c>
      <c r="R115" s="199">
        <v>100</v>
      </c>
      <c r="S115" s="199">
        <v>100</v>
      </c>
      <c r="T115" s="199">
        <v>100</v>
      </c>
      <c r="U115" s="199">
        <v>0.1</v>
      </c>
    </row>
    <row r="116" spans="1:21" ht="15.75">
      <c r="A116" s="188" t="s">
        <v>45</v>
      </c>
      <c r="B116" s="205">
        <v>24.31586986471475</v>
      </c>
      <c r="C116" s="205">
        <v>26.68496749797269</v>
      </c>
      <c r="D116" s="205">
        <v>17.400718328468336</v>
      </c>
      <c r="E116" s="205">
        <v>15.13451791896822</v>
      </c>
      <c r="F116" s="205">
        <v>19.14900006844541</v>
      </c>
      <c r="G116" s="205">
        <v>20.17952253041281</v>
      </c>
      <c r="H116" s="205">
        <v>3.57</v>
      </c>
      <c r="I116" s="206">
        <v>3.5378650978610517</v>
      </c>
      <c r="J116" s="205">
        <v>231.5032212706036</v>
      </c>
      <c r="K116" s="205">
        <v>243.04688600757817</v>
      </c>
      <c r="L116" s="205">
        <v>20990.614</v>
      </c>
      <c r="M116" s="205">
        <v>22464.616</v>
      </c>
      <c r="N116" s="205">
        <v>24.133033638095238</v>
      </c>
      <c r="O116" s="205">
        <v>25.392455314285712</v>
      </c>
      <c r="P116" s="207">
        <v>19.48177</v>
      </c>
      <c r="Q116" s="207">
        <v>21.603728875349585</v>
      </c>
      <c r="R116" s="205">
        <v>170.2787946686785</v>
      </c>
      <c r="S116" s="205">
        <v>178.52724657362</v>
      </c>
      <c r="T116" s="205">
        <v>197.47998086634672</v>
      </c>
      <c r="U116" s="205">
        <v>325.60823000391014</v>
      </c>
    </row>
    <row r="117" spans="1:23" s="1" customFormat="1" ht="15.75">
      <c r="A117" s="233" t="s">
        <v>223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s="1" customFormat="1" ht="15.75">
      <c r="A118" s="235" t="s">
        <v>224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4:23" s="1" customFormat="1" ht="13.5"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4:23" s="1" customFormat="1" ht="13.5"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11" s="1" customFormat="1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s="1" customFormat="1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3" s="19" customFormat="1" ht="24">
      <c r="A123" s="280" t="s">
        <v>90</v>
      </c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</row>
    <row r="124" spans="1:12" s="19" customFormat="1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1"/>
    </row>
    <row r="125" spans="1:12" s="19" customFormat="1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s="19" customFormat="1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2"/>
    </row>
    <row r="127" spans="1:13" s="19" customFormat="1" ht="20.25">
      <c r="A127" s="281" t="s">
        <v>219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</row>
    <row r="128" spans="1:13" s="19" customFormat="1" ht="18.75">
      <c r="A128" s="275" t="s">
        <v>91</v>
      </c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</row>
    <row r="129" spans="1:12" s="1" customFormat="1" ht="16.5">
      <c r="A129" s="23"/>
      <c r="B129" s="23"/>
      <c r="C129" s="23"/>
      <c r="D129" s="23"/>
      <c r="E129" s="23"/>
      <c r="F129" s="24"/>
      <c r="G129" s="24"/>
      <c r="H129" s="24"/>
      <c r="I129" s="24"/>
      <c r="J129" s="24"/>
      <c r="K129" s="24"/>
      <c r="L129" s="24"/>
    </row>
    <row r="130" spans="1:13" s="1" customFormat="1" ht="15.75">
      <c r="A130" s="276" t="s">
        <v>3</v>
      </c>
      <c r="B130" s="278">
        <v>2019</v>
      </c>
      <c r="C130" s="278">
        <v>2020</v>
      </c>
      <c r="D130" s="243" t="s">
        <v>92</v>
      </c>
      <c r="E130" s="244"/>
      <c r="F130" s="25"/>
      <c r="G130" s="284" t="s">
        <v>25</v>
      </c>
      <c r="H130" s="285"/>
      <c r="I130" s="286"/>
      <c r="J130" s="278">
        <v>2019</v>
      </c>
      <c r="K130" s="278">
        <v>2020</v>
      </c>
      <c r="L130" s="289" t="s">
        <v>92</v>
      </c>
      <c r="M130" s="290"/>
    </row>
    <row r="131" spans="1:13" s="1" customFormat="1" ht="15.75">
      <c r="A131" s="277"/>
      <c r="B131" s="279"/>
      <c r="C131" s="279"/>
      <c r="D131" s="245" t="s">
        <v>93</v>
      </c>
      <c r="E131" s="246" t="s">
        <v>94</v>
      </c>
      <c r="F131" s="25"/>
      <c r="G131" s="284"/>
      <c r="H131" s="285"/>
      <c r="I131" s="286"/>
      <c r="J131" s="279"/>
      <c r="K131" s="279"/>
      <c r="L131" s="247" t="s">
        <v>93</v>
      </c>
      <c r="M131" s="248" t="s">
        <v>94</v>
      </c>
    </row>
    <row r="132" spans="1:13" s="1" customFormat="1" ht="16.5">
      <c r="A132" s="208" t="s">
        <v>4</v>
      </c>
      <c r="B132" s="209"/>
      <c r="C132" s="210"/>
      <c r="D132" s="209"/>
      <c r="E132" s="209"/>
      <c r="F132" s="24"/>
      <c r="G132" s="26" t="s">
        <v>95</v>
      </c>
      <c r="H132" s="27"/>
      <c r="I132" s="28"/>
      <c r="J132" s="29"/>
      <c r="K132" s="30"/>
      <c r="L132" s="31"/>
      <c r="M132" s="32"/>
    </row>
    <row r="133" spans="1:20" s="1" customFormat="1" ht="16.5">
      <c r="A133" s="211" t="s">
        <v>96</v>
      </c>
      <c r="B133" s="212"/>
      <c r="C133" s="213"/>
      <c r="D133" s="212"/>
      <c r="E133" s="212"/>
      <c r="F133" s="236"/>
      <c r="G133" s="33" t="s">
        <v>97</v>
      </c>
      <c r="H133" s="34"/>
      <c r="I133" s="35"/>
      <c r="J133" s="36">
        <v>19089.97063</v>
      </c>
      <c r="K133" s="37">
        <v>18200.277899999997</v>
      </c>
      <c r="L133" s="37">
        <f>+K133-J133</f>
        <v>-889.6927300000025</v>
      </c>
      <c r="M133" s="38">
        <f>+L133/J133</f>
        <v>-0.04660524351995834</v>
      </c>
      <c r="N133" s="39"/>
      <c r="O133" s="40"/>
      <c r="P133" s="40"/>
      <c r="Q133" s="40"/>
      <c r="R133" s="40"/>
      <c r="S133" s="40"/>
      <c r="T133" s="41"/>
    </row>
    <row r="134" spans="1:20" s="1" customFormat="1" ht="15.75">
      <c r="A134" s="216" t="s">
        <v>98</v>
      </c>
      <c r="B134" s="214">
        <v>22666.76322</v>
      </c>
      <c r="C134" s="215">
        <v>29155.413819999998</v>
      </c>
      <c r="D134" s="217">
        <f>+C134-B134</f>
        <v>6488.650599999997</v>
      </c>
      <c r="E134" s="218">
        <f>+D134/B134</f>
        <v>0.2862627776635855</v>
      </c>
      <c r="F134" s="237"/>
      <c r="G134" s="33" t="s">
        <v>99</v>
      </c>
      <c r="H134" s="34"/>
      <c r="I134" s="35"/>
      <c r="J134" s="36">
        <v>0</v>
      </c>
      <c r="K134" s="37">
        <v>0.30417</v>
      </c>
      <c r="L134" s="37">
        <f>+K134-J134</f>
        <v>0.30417</v>
      </c>
      <c r="M134" s="38">
        <v>0</v>
      </c>
      <c r="N134" s="39"/>
      <c r="O134" s="40"/>
      <c r="P134" s="40"/>
      <c r="Q134" s="40"/>
      <c r="R134" s="40"/>
      <c r="S134" s="40"/>
      <c r="T134" s="41"/>
    </row>
    <row r="135" spans="1:20" s="1" customFormat="1" ht="15.75">
      <c r="A135" s="216" t="s">
        <v>100</v>
      </c>
      <c r="B135" s="214">
        <v>5059.941160000001</v>
      </c>
      <c r="C135" s="215">
        <v>5674.24323</v>
      </c>
      <c r="D135" s="217">
        <f aca="true" t="shared" si="0" ref="D135:D152">+C135-B135</f>
        <v>614.3020699999988</v>
      </c>
      <c r="E135" s="218">
        <f aca="true" t="shared" si="1" ref="E135:E152">+D135/B135</f>
        <v>0.1214049828990499</v>
      </c>
      <c r="F135" s="237"/>
      <c r="G135" s="33" t="s">
        <v>101</v>
      </c>
      <c r="H135" s="34"/>
      <c r="I135" s="35"/>
      <c r="J135" s="36">
        <v>10595.755019999999</v>
      </c>
      <c r="K135" s="37">
        <v>9100.543580000001</v>
      </c>
      <c r="L135" s="37">
        <f>+K135-J135</f>
        <v>-1495.2114399999973</v>
      </c>
      <c r="M135" s="38">
        <f>+L135/J135</f>
        <v>-0.1411141949939116</v>
      </c>
      <c r="N135" s="39"/>
      <c r="O135" s="40"/>
      <c r="P135" s="40"/>
      <c r="Q135" s="40"/>
      <c r="R135" s="40"/>
      <c r="S135" s="40"/>
      <c r="T135" s="41"/>
    </row>
    <row r="136" spans="1:20" s="1" customFormat="1" ht="16.5">
      <c r="A136" s="216" t="s">
        <v>102</v>
      </c>
      <c r="B136" s="214">
        <v>61485</v>
      </c>
      <c r="C136" s="215">
        <v>56085</v>
      </c>
      <c r="D136" s="217">
        <f t="shared" si="0"/>
        <v>-5400</v>
      </c>
      <c r="E136" s="218">
        <f t="shared" si="1"/>
        <v>-0.08782629909734081</v>
      </c>
      <c r="F136" s="237"/>
      <c r="G136" s="33" t="s">
        <v>103</v>
      </c>
      <c r="H136" s="34"/>
      <c r="I136" s="35"/>
      <c r="J136" s="36">
        <v>5.553310000000001</v>
      </c>
      <c r="K136" s="42">
        <v>0.12919999999999998</v>
      </c>
      <c r="L136" s="42">
        <f>+K136-J136</f>
        <v>-5.424110000000001</v>
      </c>
      <c r="M136" s="38">
        <f>+L136/J136</f>
        <v>-0.9767345961237532</v>
      </c>
      <c r="N136" s="124"/>
      <c r="O136" s="40"/>
      <c r="P136" s="40"/>
      <c r="Q136" s="40"/>
      <c r="R136" s="40"/>
      <c r="S136" s="40"/>
      <c r="T136" s="41"/>
    </row>
    <row r="137" spans="1:20" s="1" customFormat="1" ht="16.5">
      <c r="A137" s="216" t="s">
        <v>104</v>
      </c>
      <c r="B137" s="214">
        <v>11987.96999</v>
      </c>
      <c r="C137" s="215">
        <v>12755.90677</v>
      </c>
      <c r="D137" s="217">
        <f t="shared" si="0"/>
        <v>767.93678</v>
      </c>
      <c r="E137" s="218">
        <f t="shared" si="1"/>
        <v>0.06405895081824442</v>
      </c>
      <c r="F137" s="237"/>
      <c r="G137" s="43" t="s">
        <v>105</v>
      </c>
      <c r="H137" s="44"/>
      <c r="I137" s="45"/>
      <c r="J137" s="46">
        <v>29691.27896</v>
      </c>
      <c r="K137" s="47">
        <v>27301</v>
      </c>
      <c r="L137" s="47">
        <f>+K137-J137</f>
        <v>-2390.2789599999996</v>
      </c>
      <c r="M137" s="48">
        <f>+L137/J137</f>
        <v>-0.0805044121952502</v>
      </c>
      <c r="N137" s="39"/>
      <c r="O137" s="40"/>
      <c r="P137" s="40"/>
      <c r="Q137" s="40"/>
      <c r="R137" s="40"/>
      <c r="S137" s="40"/>
      <c r="T137" s="41"/>
    </row>
    <row r="138" spans="1:20" s="1" customFormat="1" ht="16.5">
      <c r="A138" s="221" t="s">
        <v>106</v>
      </c>
      <c r="B138" s="219">
        <v>101199.67437000001</v>
      </c>
      <c r="C138" s="220">
        <v>103671</v>
      </c>
      <c r="D138" s="220">
        <f t="shared" si="0"/>
        <v>2471.325629999992</v>
      </c>
      <c r="E138" s="222">
        <f t="shared" si="1"/>
        <v>0.024420292312053136</v>
      </c>
      <c r="F138" s="237"/>
      <c r="G138" s="49"/>
      <c r="H138" s="34"/>
      <c r="I138" s="35"/>
      <c r="J138" s="50"/>
      <c r="K138" s="51"/>
      <c r="L138" s="50"/>
      <c r="M138" s="52"/>
      <c r="N138" s="53"/>
      <c r="O138" s="41"/>
      <c r="P138" s="41"/>
      <c r="Q138" s="41"/>
      <c r="R138" s="41"/>
      <c r="S138" s="41"/>
      <c r="T138" s="41"/>
    </row>
    <row r="139" spans="1:20" s="1" customFormat="1" ht="16.5">
      <c r="A139" s="211" t="s">
        <v>107</v>
      </c>
      <c r="B139" s="214"/>
      <c r="C139" s="215"/>
      <c r="D139" s="214"/>
      <c r="E139" s="218"/>
      <c r="F139" s="238"/>
      <c r="G139" s="26" t="s">
        <v>108</v>
      </c>
      <c r="H139" s="34"/>
      <c r="I139" s="35"/>
      <c r="J139" s="36"/>
      <c r="K139" s="37"/>
      <c r="L139" s="36"/>
      <c r="M139" s="54"/>
      <c r="N139" s="53"/>
      <c r="O139" s="41"/>
      <c r="P139" s="41"/>
      <c r="Q139" s="41"/>
      <c r="R139" s="41"/>
      <c r="S139" s="41"/>
      <c r="T139" s="41"/>
    </row>
    <row r="140" spans="1:20" ht="15.75">
      <c r="A140" s="216" t="s">
        <v>109</v>
      </c>
      <c r="B140" s="214">
        <v>817750.8027200002</v>
      </c>
      <c r="C140" s="215">
        <v>835870.13337</v>
      </c>
      <c r="D140" s="217">
        <f t="shared" si="0"/>
        <v>18119.3306499999</v>
      </c>
      <c r="E140" s="218">
        <f t="shared" si="1"/>
        <v>0.022157521080665946</v>
      </c>
      <c r="F140" s="237"/>
      <c r="G140" s="49" t="s">
        <v>110</v>
      </c>
      <c r="H140" s="34"/>
      <c r="I140" s="35"/>
      <c r="J140" s="36">
        <v>0</v>
      </c>
      <c r="K140" s="37">
        <v>0</v>
      </c>
      <c r="L140" s="37">
        <f aca="true" t="shared" si="2" ref="L140:L149">+K140-J140</f>
        <v>0</v>
      </c>
      <c r="M140" s="38">
        <v>0</v>
      </c>
      <c r="N140" s="55"/>
      <c r="O140" s="40"/>
      <c r="P140" s="40"/>
      <c r="Q140" s="40"/>
      <c r="R140" s="40"/>
      <c r="S140" s="40"/>
      <c r="T140" s="41"/>
    </row>
    <row r="141" spans="1:20" ht="15.75">
      <c r="A141" s="216" t="s">
        <v>111</v>
      </c>
      <c r="B141" s="214">
        <v>0</v>
      </c>
      <c r="C141" s="215">
        <v>0</v>
      </c>
      <c r="D141" s="217">
        <f t="shared" si="0"/>
        <v>0</v>
      </c>
      <c r="E141" s="218">
        <v>0</v>
      </c>
      <c r="F141" s="237"/>
      <c r="G141" s="49" t="s">
        <v>112</v>
      </c>
      <c r="H141" s="34"/>
      <c r="I141" s="35"/>
      <c r="J141" s="36">
        <v>3369.14776</v>
      </c>
      <c r="K141" s="37">
        <v>3323.01248</v>
      </c>
      <c r="L141" s="37">
        <f t="shared" si="2"/>
        <v>-46.135279999999966</v>
      </c>
      <c r="M141" s="38">
        <f aca="true" t="shared" si="3" ref="M141:M149">+L141/J141</f>
        <v>-0.013693457006468594</v>
      </c>
      <c r="N141" s="39"/>
      <c r="O141" s="40"/>
      <c r="P141" s="40"/>
      <c r="Q141" s="40"/>
      <c r="R141" s="40"/>
      <c r="S141" s="40"/>
      <c r="T141" s="41"/>
    </row>
    <row r="142" spans="1:20" ht="15.75">
      <c r="A142" s="216" t="s">
        <v>113</v>
      </c>
      <c r="B142" s="214">
        <v>0</v>
      </c>
      <c r="C142" s="215">
        <v>0</v>
      </c>
      <c r="D142" s="217">
        <f t="shared" si="0"/>
        <v>0</v>
      </c>
      <c r="E142" s="218">
        <v>0</v>
      </c>
      <c r="F142" s="237"/>
      <c r="G142" s="33" t="s">
        <v>114</v>
      </c>
      <c r="H142" s="34"/>
      <c r="I142" s="35"/>
      <c r="J142" s="36">
        <v>2070.32066</v>
      </c>
      <c r="K142" s="37">
        <v>1176.4260000000002</v>
      </c>
      <c r="L142" s="37">
        <f t="shared" si="2"/>
        <v>-893.8946599999997</v>
      </c>
      <c r="M142" s="38">
        <f t="shared" si="3"/>
        <v>-0.4317662849386818</v>
      </c>
      <c r="N142" s="39"/>
      <c r="O142" s="40"/>
      <c r="P142" s="40"/>
      <c r="Q142" s="40"/>
      <c r="R142" s="40"/>
      <c r="S142" s="40"/>
      <c r="T142" s="41"/>
    </row>
    <row r="143" spans="1:20" ht="15.75">
      <c r="A143" s="143" t="s">
        <v>115</v>
      </c>
      <c r="B143" s="214">
        <v>1157.6785700000003</v>
      </c>
      <c r="C143" s="215">
        <v>889.2831999999999</v>
      </c>
      <c r="D143" s="217">
        <f t="shared" si="0"/>
        <v>-268.3953700000004</v>
      </c>
      <c r="E143" s="218">
        <f t="shared" si="1"/>
        <v>-0.23183928333406081</v>
      </c>
      <c r="F143" s="237"/>
      <c r="G143" s="33" t="s">
        <v>116</v>
      </c>
      <c r="H143" s="34"/>
      <c r="I143" s="35"/>
      <c r="J143" s="36">
        <v>17.42759</v>
      </c>
      <c r="K143" s="37">
        <v>1.40324</v>
      </c>
      <c r="L143" s="37">
        <f t="shared" si="2"/>
        <v>-16.02435</v>
      </c>
      <c r="M143" s="38">
        <f t="shared" si="3"/>
        <v>-0.9194816954036674</v>
      </c>
      <c r="N143" s="39"/>
      <c r="O143" s="40"/>
      <c r="P143" s="40"/>
      <c r="Q143" s="40"/>
      <c r="R143" s="40"/>
      <c r="S143" s="40"/>
      <c r="T143" s="41"/>
    </row>
    <row r="144" spans="1:20" ht="15.75">
      <c r="A144" s="143" t="s">
        <v>117</v>
      </c>
      <c r="B144" s="214">
        <v>308.12019000000146</v>
      </c>
      <c r="C144" s="215">
        <v>329.7979900000064</v>
      </c>
      <c r="D144" s="217">
        <f t="shared" si="0"/>
        <v>21.677800000004936</v>
      </c>
      <c r="E144" s="218">
        <f t="shared" si="1"/>
        <v>0.07035501308760336</v>
      </c>
      <c r="F144" s="237"/>
      <c r="G144" s="33" t="s">
        <v>118</v>
      </c>
      <c r="H144" s="34"/>
      <c r="I144" s="35"/>
      <c r="J144" s="36">
        <v>3393.719399999999</v>
      </c>
      <c r="K144" s="37">
        <v>3295.7727800000002</v>
      </c>
      <c r="L144" s="37">
        <f t="shared" si="2"/>
        <v>-97.9466199999988</v>
      </c>
      <c r="M144" s="38">
        <f t="shared" si="3"/>
        <v>-0.028861142733249787</v>
      </c>
      <c r="N144" s="39"/>
      <c r="O144" s="40"/>
      <c r="P144" s="40"/>
      <c r="Q144" s="40"/>
      <c r="R144" s="40"/>
      <c r="S144" s="40"/>
      <c r="T144" s="41"/>
    </row>
    <row r="145" spans="1:20" ht="15.75">
      <c r="A145" s="143" t="s">
        <v>119</v>
      </c>
      <c r="B145" s="214">
        <v>0</v>
      </c>
      <c r="C145" s="215">
        <v>0</v>
      </c>
      <c r="D145" s="217">
        <f t="shared" si="0"/>
        <v>0</v>
      </c>
      <c r="E145" s="218">
        <v>0</v>
      </c>
      <c r="F145" s="237"/>
      <c r="G145" s="33" t="s">
        <v>120</v>
      </c>
      <c r="H145" s="34"/>
      <c r="I145" s="35"/>
      <c r="J145" s="36">
        <v>1.5285800000000052</v>
      </c>
      <c r="K145" s="37">
        <v>3.1049700000000087</v>
      </c>
      <c r="L145" s="37">
        <f t="shared" si="2"/>
        <v>1.5763900000000035</v>
      </c>
      <c r="M145" s="38">
        <f t="shared" si="3"/>
        <v>1.0312773947061968</v>
      </c>
      <c r="N145" s="39"/>
      <c r="O145" s="40"/>
      <c r="P145" s="40"/>
      <c r="Q145" s="40"/>
      <c r="R145" s="40"/>
      <c r="S145" s="40"/>
      <c r="T145" s="41"/>
    </row>
    <row r="146" spans="1:20" ht="15.75">
      <c r="A146" s="216" t="s">
        <v>121</v>
      </c>
      <c r="B146" s="214">
        <v>1252.1010600000002</v>
      </c>
      <c r="C146" s="215">
        <v>1247.54041</v>
      </c>
      <c r="D146" s="217">
        <f t="shared" si="0"/>
        <v>-4.560650000000123</v>
      </c>
      <c r="E146" s="218">
        <f t="shared" si="1"/>
        <v>-0.003642397683139189</v>
      </c>
      <c r="F146" s="237"/>
      <c r="G146" s="57" t="s">
        <v>122</v>
      </c>
      <c r="H146" s="34"/>
      <c r="I146" s="35"/>
      <c r="J146" s="36">
        <v>4702.100950000001</v>
      </c>
      <c r="K146" s="37">
        <v>2313.05198</v>
      </c>
      <c r="L146" s="37">
        <f t="shared" si="2"/>
        <v>-2389.0489700000007</v>
      </c>
      <c r="M146" s="38">
        <f t="shared" si="3"/>
        <v>-0.5080811737995545</v>
      </c>
      <c r="N146" s="39"/>
      <c r="O146" s="40"/>
      <c r="P146" s="40"/>
      <c r="Q146" s="40"/>
      <c r="R146" s="40"/>
      <c r="S146" s="40"/>
      <c r="T146" s="41"/>
    </row>
    <row r="147" spans="1:20" ht="15.75">
      <c r="A147" s="216" t="s">
        <v>123</v>
      </c>
      <c r="B147" s="214">
        <v>7605.674440000001</v>
      </c>
      <c r="C147" s="215">
        <v>6969.0021400000005</v>
      </c>
      <c r="D147" s="217">
        <f t="shared" si="0"/>
        <v>-636.6723000000002</v>
      </c>
      <c r="E147" s="218">
        <f t="shared" si="1"/>
        <v>-0.08371016995568378</v>
      </c>
      <c r="F147" s="237"/>
      <c r="G147" s="57" t="s">
        <v>124</v>
      </c>
      <c r="H147" s="34"/>
      <c r="I147" s="35"/>
      <c r="J147" s="36">
        <v>3353.7634799999996</v>
      </c>
      <c r="K147" s="37">
        <v>3529.8387999999995</v>
      </c>
      <c r="L147" s="37">
        <f t="shared" si="2"/>
        <v>176.07531999999992</v>
      </c>
      <c r="M147" s="38">
        <f t="shared" si="3"/>
        <v>0.05250081618755057</v>
      </c>
      <c r="N147" s="39"/>
      <c r="O147" s="40"/>
      <c r="P147" s="40"/>
      <c r="Q147" s="40"/>
      <c r="R147" s="40"/>
      <c r="S147" s="40"/>
      <c r="T147" s="41"/>
    </row>
    <row r="148" spans="1:20" ht="16.5">
      <c r="A148" s="216" t="s">
        <v>125</v>
      </c>
      <c r="B148" s="214">
        <v>4717.66421</v>
      </c>
      <c r="C148" s="215">
        <v>4527.06421</v>
      </c>
      <c r="D148" s="217">
        <f t="shared" si="0"/>
        <v>-190.60000000000036</v>
      </c>
      <c r="E148" s="218">
        <f t="shared" si="1"/>
        <v>-0.04040134937878514</v>
      </c>
      <c r="F148" s="237"/>
      <c r="G148" s="43" t="s">
        <v>126</v>
      </c>
      <c r="H148" s="44"/>
      <c r="I148" s="45"/>
      <c r="J148" s="46">
        <v>16908.00842</v>
      </c>
      <c r="K148" s="47">
        <v>13643</v>
      </c>
      <c r="L148" s="47">
        <f t="shared" si="2"/>
        <v>-3265.0084199999983</v>
      </c>
      <c r="M148" s="48">
        <f t="shared" si="3"/>
        <v>-0.19310425798806166</v>
      </c>
      <c r="N148" s="39"/>
      <c r="O148" s="40"/>
      <c r="P148" s="40"/>
      <c r="Q148" s="40"/>
      <c r="R148" s="40"/>
      <c r="S148" s="40"/>
      <c r="T148" s="41"/>
    </row>
    <row r="149" spans="1:20" ht="16.5">
      <c r="A149" s="216" t="s">
        <v>127</v>
      </c>
      <c r="B149" s="214">
        <v>188.93913999999995</v>
      </c>
      <c r="C149" s="215">
        <v>176.7913999999996</v>
      </c>
      <c r="D149" s="217">
        <f t="shared" si="0"/>
        <v>-12.14774000000034</v>
      </c>
      <c r="E149" s="218">
        <f t="shared" si="1"/>
        <v>-0.06429446011027859</v>
      </c>
      <c r="F149" s="237"/>
      <c r="G149" s="43" t="s">
        <v>128</v>
      </c>
      <c r="H149" s="44"/>
      <c r="I149" s="45"/>
      <c r="J149" s="46">
        <v>12783</v>
      </c>
      <c r="K149" s="47">
        <v>13658</v>
      </c>
      <c r="L149" s="47">
        <f t="shared" si="2"/>
        <v>875</v>
      </c>
      <c r="M149" s="48">
        <f t="shared" si="3"/>
        <v>0.0684502855354768</v>
      </c>
      <c r="N149" s="39"/>
      <c r="O149" s="40"/>
      <c r="P149" s="40"/>
      <c r="Q149" s="40"/>
      <c r="R149" s="40"/>
      <c r="S149" s="40"/>
      <c r="T149" s="58"/>
    </row>
    <row r="150" spans="1:13" ht="16.5">
      <c r="A150" s="221" t="s">
        <v>216</v>
      </c>
      <c r="B150" s="219">
        <v>832980.9803300002</v>
      </c>
      <c r="C150" s="220">
        <v>850010</v>
      </c>
      <c r="D150" s="220">
        <f t="shared" si="0"/>
        <v>17029.019669999834</v>
      </c>
      <c r="E150" s="222">
        <f t="shared" si="1"/>
        <v>0.020443467584642192</v>
      </c>
      <c r="F150" s="237"/>
      <c r="G150" s="59"/>
      <c r="H150" s="60"/>
      <c r="I150" s="60"/>
      <c r="J150" s="61"/>
      <c r="K150" s="61"/>
      <c r="L150" s="62"/>
      <c r="M150" s="63"/>
    </row>
    <row r="151" spans="1:13" ht="16.5">
      <c r="A151" s="221" t="s">
        <v>129</v>
      </c>
      <c r="B151" s="219">
        <v>934181</v>
      </c>
      <c r="C151" s="220">
        <v>953680</v>
      </c>
      <c r="D151" s="220">
        <f t="shared" si="0"/>
        <v>19499</v>
      </c>
      <c r="E151" s="222">
        <f t="shared" si="1"/>
        <v>0.020872828713065242</v>
      </c>
      <c r="F151" s="237"/>
      <c r="G151" s="287" t="s">
        <v>130</v>
      </c>
      <c r="H151" s="287"/>
      <c r="I151" s="287"/>
      <c r="J151" s="287"/>
      <c r="K151" s="288"/>
      <c r="L151" s="291">
        <v>2019</v>
      </c>
      <c r="M151" s="282">
        <v>2020</v>
      </c>
    </row>
    <row r="152" spans="1:13" ht="16.5">
      <c r="A152" s="221" t="s">
        <v>131</v>
      </c>
      <c r="B152" s="219">
        <v>259225</v>
      </c>
      <c r="C152" s="220">
        <v>260781.42281</v>
      </c>
      <c r="D152" s="220">
        <f t="shared" si="0"/>
        <v>1556.422809999989</v>
      </c>
      <c r="E152" s="222">
        <f t="shared" si="1"/>
        <v>0.0060041385283054844</v>
      </c>
      <c r="F152" s="237"/>
      <c r="G152" s="287"/>
      <c r="H152" s="287"/>
      <c r="I152" s="287"/>
      <c r="J152" s="287"/>
      <c r="K152" s="288"/>
      <c r="L152" s="292"/>
      <c r="M152" s="283"/>
    </row>
    <row r="153" spans="1:13" ht="16.5">
      <c r="A153" s="223"/>
      <c r="B153" s="214"/>
      <c r="C153" s="215"/>
      <c r="D153" s="214"/>
      <c r="E153" s="218"/>
      <c r="F153" s="238"/>
      <c r="G153" s="287"/>
      <c r="H153" s="287"/>
      <c r="I153" s="287"/>
      <c r="J153" s="287"/>
      <c r="K153" s="288"/>
      <c r="L153" s="292"/>
      <c r="M153" s="283"/>
    </row>
    <row r="154" spans="1:13" ht="16.5">
      <c r="A154" s="224" t="s">
        <v>7</v>
      </c>
      <c r="B154" s="214"/>
      <c r="C154" s="215"/>
      <c r="D154" s="214"/>
      <c r="E154" s="218"/>
      <c r="F154" s="238"/>
      <c r="G154" s="64"/>
      <c r="H154" s="65"/>
      <c r="I154" s="65"/>
      <c r="J154" s="34"/>
      <c r="K154" s="35"/>
      <c r="L154" s="66"/>
      <c r="M154" s="66"/>
    </row>
    <row r="155" spans="1:17" ht="15.75">
      <c r="A155" s="225" t="s">
        <v>96</v>
      </c>
      <c r="B155" s="214"/>
      <c r="C155" s="215"/>
      <c r="D155" s="214"/>
      <c r="E155" s="218"/>
      <c r="F155" s="239"/>
      <c r="G155" s="67" t="s">
        <v>132</v>
      </c>
      <c r="H155" s="68"/>
      <c r="I155" s="68"/>
      <c r="J155" s="34"/>
      <c r="K155" s="35"/>
      <c r="L155" s="69">
        <v>3.4147658253475504</v>
      </c>
      <c r="M155" s="69">
        <v>3.6917242361655154</v>
      </c>
      <c r="N155" s="70"/>
      <c r="O155" s="70"/>
      <c r="P155" s="71"/>
      <c r="Q155" s="71"/>
    </row>
    <row r="156" spans="1:17" ht="15.75">
      <c r="A156" s="226" t="s">
        <v>133</v>
      </c>
      <c r="B156" s="214">
        <v>5773.98933</v>
      </c>
      <c r="C156" s="215">
        <v>5047.49419</v>
      </c>
      <c r="D156" s="217">
        <f>+C156-B156</f>
        <v>-726.49514</v>
      </c>
      <c r="E156" s="218">
        <f>+D156/B156</f>
        <v>-0.12582204408056985</v>
      </c>
      <c r="F156" s="237"/>
      <c r="G156" s="67"/>
      <c r="H156" s="68"/>
      <c r="I156" s="68"/>
      <c r="J156" s="34"/>
      <c r="K156" s="35"/>
      <c r="L156" s="69"/>
      <c r="M156" s="69"/>
      <c r="N156" s="70"/>
      <c r="O156" s="70"/>
      <c r="P156" s="71"/>
      <c r="Q156" s="71"/>
    </row>
    <row r="157" spans="1:17" ht="15.75">
      <c r="A157" s="227" t="s">
        <v>134</v>
      </c>
      <c r="B157" s="214">
        <v>6275.4823400000005</v>
      </c>
      <c r="C157" s="215">
        <v>4724.577300000001</v>
      </c>
      <c r="D157" s="217">
        <f>+C157-B157</f>
        <v>-1550.9050399999996</v>
      </c>
      <c r="E157" s="218">
        <f>+D157/B157</f>
        <v>-0.24713718499604598</v>
      </c>
      <c r="F157" s="237"/>
      <c r="G157" s="72"/>
      <c r="H157" s="73"/>
      <c r="I157" s="73"/>
      <c r="J157" s="34"/>
      <c r="K157" s="35"/>
      <c r="L157" s="69"/>
      <c r="M157" s="69"/>
      <c r="N157" s="70"/>
      <c r="O157" s="70"/>
      <c r="P157" s="71"/>
      <c r="Q157" s="71"/>
    </row>
    <row r="158" spans="1:17" ht="15.75">
      <c r="A158" s="227" t="s">
        <v>135</v>
      </c>
      <c r="B158" s="214">
        <v>14075.89528</v>
      </c>
      <c r="C158" s="215">
        <v>14075.89528</v>
      </c>
      <c r="D158" s="217">
        <f>+C158-B158</f>
        <v>0</v>
      </c>
      <c r="E158" s="218">
        <f>+D158/B158</f>
        <v>0</v>
      </c>
      <c r="F158" s="237"/>
      <c r="G158" s="67"/>
      <c r="H158" s="73"/>
      <c r="I158" s="73"/>
      <c r="J158" s="34"/>
      <c r="K158" s="35"/>
      <c r="L158" s="69"/>
      <c r="M158" s="69"/>
      <c r="N158" s="70"/>
      <c r="O158" s="70"/>
      <c r="P158" s="71"/>
      <c r="Q158" s="71"/>
    </row>
    <row r="159" spans="1:17" ht="16.5">
      <c r="A159" s="227" t="s">
        <v>139</v>
      </c>
      <c r="B159" s="214">
        <v>3510.13611</v>
      </c>
      <c r="C159" s="215">
        <v>4233.74784</v>
      </c>
      <c r="D159" s="217">
        <f>+C159-B159</f>
        <v>723.6117300000001</v>
      </c>
      <c r="E159" s="218">
        <f>+D159/B159</f>
        <v>0.20614919402655305</v>
      </c>
      <c r="F159" s="240"/>
      <c r="G159" s="67"/>
      <c r="H159" s="73"/>
      <c r="I159" s="73"/>
      <c r="J159" s="34"/>
      <c r="K159" s="35"/>
      <c r="L159" s="69"/>
      <c r="M159" s="69"/>
      <c r="N159" s="70"/>
      <c r="O159" s="70"/>
      <c r="P159" s="71"/>
      <c r="Q159" s="71"/>
    </row>
    <row r="160" spans="1:17" ht="16.5">
      <c r="A160" s="221" t="s">
        <v>136</v>
      </c>
      <c r="B160" s="219">
        <v>29636</v>
      </c>
      <c r="C160" s="220">
        <v>28082</v>
      </c>
      <c r="D160" s="220">
        <f>+C160-B160</f>
        <v>-1554</v>
      </c>
      <c r="E160" s="222">
        <f>+D160/B160</f>
        <v>-0.05243622621136455</v>
      </c>
      <c r="F160" s="237"/>
      <c r="G160" s="67" t="s">
        <v>137</v>
      </c>
      <c r="H160" s="73"/>
      <c r="I160" s="73"/>
      <c r="J160" s="34"/>
      <c r="K160" s="35"/>
      <c r="L160" s="69">
        <v>1.0091599080352975</v>
      </c>
      <c r="M160" s="69">
        <v>0.9067460277790551</v>
      </c>
      <c r="N160" s="70"/>
      <c r="O160" s="70"/>
      <c r="P160" s="71"/>
      <c r="Q160" s="71"/>
    </row>
    <row r="161" spans="1:17" ht="16.5">
      <c r="A161" s="223"/>
      <c r="B161" s="214"/>
      <c r="C161" s="215"/>
      <c r="D161" s="214"/>
      <c r="E161" s="218"/>
      <c r="F161" s="238"/>
      <c r="G161" s="67"/>
      <c r="H161" s="73"/>
      <c r="I161" s="73"/>
      <c r="J161" s="34"/>
      <c r="K161" s="35"/>
      <c r="L161" s="69"/>
      <c r="M161" s="69"/>
      <c r="N161" s="70"/>
      <c r="O161" s="70"/>
      <c r="P161" s="71"/>
      <c r="Q161" s="71"/>
    </row>
    <row r="162" spans="1:17" ht="16.5">
      <c r="A162" s="223" t="s">
        <v>107</v>
      </c>
      <c r="B162" s="214"/>
      <c r="C162" s="215"/>
      <c r="D162" s="214"/>
      <c r="E162" s="218"/>
      <c r="F162" s="237"/>
      <c r="G162" s="74"/>
      <c r="H162" s="75"/>
      <c r="I162" s="75"/>
      <c r="J162" s="34"/>
      <c r="K162" s="35"/>
      <c r="L162" s="76"/>
      <c r="M162" s="76"/>
      <c r="N162" s="70"/>
      <c r="O162" s="70"/>
      <c r="P162" s="71"/>
      <c r="Q162" s="71"/>
    </row>
    <row r="163" spans="1:17" ht="15.75">
      <c r="A163" s="228" t="s">
        <v>138</v>
      </c>
      <c r="B163" s="214">
        <v>172402.32986</v>
      </c>
      <c r="C163" s="215">
        <v>154396.12529</v>
      </c>
      <c r="D163" s="217">
        <f aca="true" t="shared" si="4" ref="D163:D178">+C163-B163</f>
        <v>-18006.20457</v>
      </c>
      <c r="E163" s="218">
        <f aca="true" t="shared" si="5" ref="E163:E178">+D163/B163</f>
        <v>-0.10444293058349044</v>
      </c>
      <c r="F163" s="237"/>
      <c r="G163" s="74"/>
      <c r="H163" s="75"/>
      <c r="I163" s="75"/>
      <c r="J163" s="34"/>
      <c r="K163" s="35"/>
      <c r="L163" s="76"/>
      <c r="M163" s="76"/>
      <c r="N163" s="70"/>
      <c r="O163" s="70"/>
      <c r="P163" s="71"/>
      <c r="Q163" s="71"/>
    </row>
    <row r="164" spans="1:17" ht="15.75">
      <c r="A164" s="228" t="s">
        <v>139</v>
      </c>
      <c r="B164" s="214">
        <v>24464.013789999997</v>
      </c>
      <c r="C164" s="215">
        <v>19777.99794</v>
      </c>
      <c r="D164" s="217">
        <f t="shared" si="4"/>
        <v>-4686.015849999996</v>
      </c>
      <c r="E164" s="218">
        <f t="shared" si="5"/>
        <v>-0.19154730250828544</v>
      </c>
      <c r="F164" s="237"/>
      <c r="G164" s="67" t="s">
        <v>140</v>
      </c>
      <c r="H164" s="77"/>
      <c r="I164" s="77"/>
      <c r="J164" s="34"/>
      <c r="K164" s="35"/>
      <c r="L164" s="78">
        <v>50.22795368349389</v>
      </c>
      <c r="M164" s="78">
        <v>47.554630484019796</v>
      </c>
      <c r="N164" s="70"/>
      <c r="O164" s="70"/>
      <c r="P164" s="71"/>
      <c r="Q164" s="71"/>
    </row>
    <row r="165" spans="1:17" ht="16.5">
      <c r="A165" s="227" t="s">
        <v>141</v>
      </c>
      <c r="B165" s="214">
        <v>37441.24162</v>
      </c>
      <c r="C165" s="215">
        <v>53424.43726</v>
      </c>
      <c r="D165" s="217">
        <f t="shared" si="4"/>
        <v>15983.195639999998</v>
      </c>
      <c r="E165" s="218">
        <f t="shared" si="5"/>
        <v>0.42688743611168734</v>
      </c>
      <c r="F165" s="240"/>
      <c r="G165" s="74"/>
      <c r="H165" s="75"/>
      <c r="I165" s="75"/>
      <c r="J165" s="34"/>
      <c r="K165" s="35"/>
      <c r="L165" s="76"/>
      <c r="M165" s="76"/>
      <c r="N165" s="70"/>
      <c r="O165" s="70"/>
      <c r="P165" s="71"/>
      <c r="Q165" s="71"/>
    </row>
    <row r="166" spans="1:17" ht="15.75">
      <c r="A166" s="227" t="s">
        <v>142</v>
      </c>
      <c r="B166" s="214">
        <v>199351.23979000002</v>
      </c>
      <c r="C166" s="215">
        <v>191186.59631</v>
      </c>
      <c r="D166" s="217">
        <f t="shared" si="4"/>
        <v>-8164.643480000028</v>
      </c>
      <c r="E166" s="218">
        <f t="shared" si="5"/>
        <v>-0.04095607074528757</v>
      </c>
      <c r="F166" s="237"/>
      <c r="G166" s="74"/>
      <c r="H166" s="75"/>
      <c r="I166" s="75"/>
      <c r="J166" s="34"/>
      <c r="K166" s="35"/>
      <c r="L166" s="76"/>
      <c r="M166" s="76"/>
      <c r="N166" s="70"/>
      <c r="O166" s="70"/>
      <c r="P166" s="71"/>
      <c r="Q166" s="71"/>
    </row>
    <row r="167" spans="1:17" ht="15.75">
      <c r="A167" s="227" t="s">
        <v>143</v>
      </c>
      <c r="B167" s="214">
        <v>5925.14859</v>
      </c>
      <c r="C167" s="215">
        <v>6652.0020700000005</v>
      </c>
      <c r="D167" s="217">
        <f t="shared" si="4"/>
        <v>726.8534800000007</v>
      </c>
      <c r="E167" s="218">
        <f t="shared" si="5"/>
        <v>0.12267261638412358</v>
      </c>
      <c r="F167" s="237"/>
      <c r="G167" s="74"/>
      <c r="H167" s="75"/>
      <c r="I167" s="75"/>
      <c r="J167" s="34"/>
      <c r="K167" s="35"/>
      <c r="L167" s="76"/>
      <c r="M167" s="76"/>
      <c r="N167" s="70"/>
      <c r="O167" s="70"/>
      <c r="P167" s="71"/>
      <c r="Q167" s="71"/>
    </row>
    <row r="168" spans="1:17" ht="16.5">
      <c r="A168" s="221" t="s">
        <v>144</v>
      </c>
      <c r="B168" s="219">
        <v>439584</v>
      </c>
      <c r="C168" s="220">
        <v>425437</v>
      </c>
      <c r="D168" s="220">
        <f t="shared" si="4"/>
        <v>-14147</v>
      </c>
      <c r="E168" s="222">
        <f t="shared" si="5"/>
        <v>-0.03218270000727961</v>
      </c>
      <c r="F168" s="237"/>
      <c r="G168" s="79" t="s">
        <v>145</v>
      </c>
      <c r="H168" s="77"/>
      <c r="I168" s="77"/>
      <c r="J168" s="34"/>
      <c r="K168" s="35"/>
      <c r="L168" s="80"/>
      <c r="M168" s="80"/>
      <c r="N168" s="70"/>
      <c r="O168" s="70"/>
      <c r="P168" s="71"/>
      <c r="Q168" s="71"/>
    </row>
    <row r="169" spans="1:17" ht="16.5">
      <c r="A169" s="221" t="s">
        <v>146</v>
      </c>
      <c r="B169" s="219">
        <v>469220</v>
      </c>
      <c r="C169" s="220">
        <v>453519</v>
      </c>
      <c r="D169" s="220">
        <f t="shared" si="4"/>
        <v>-15701</v>
      </c>
      <c r="E169" s="222">
        <f t="shared" si="5"/>
        <v>-0.033461915519372575</v>
      </c>
      <c r="F169" s="237"/>
      <c r="G169" s="79" t="s">
        <v>147</v>
      </c>
      <c r="H169" s="77"/>
      <c r="I169" s="77"/>
      <c r="J169" s="34"/>
      <c r="K169" s="35"/>
      <c r="L169" s="76"/>
      <c r="M169" s="76"/>
      <c r="N169" s="70"/>
      <c r="O169" s="70"/>
      <c r="P169" s="71"/>
      <c r="Q169" s="71"/>
    </row>
    <row r="170" spans="1:17" ht="15.75">
      <c r="A170" s="228" t="s">
        <v>148</v>
      </c>
      <c r="B170" s="214"/>
      <c r="C170" s="215"/>
      <c r="D170" s="214"/>
      <c r="E170" s="218"/>
      <c r="F170" s="238"/>
      <c r="G170" s="79" t="s">
        <v>149</v>
      </c>
      <c r="H170" s="75"/>
      <c r="I170" s="75"/>
      <c r="J170" s="34"/>
      <c r="K170" s="35"/>
      <c r="L170" s="78">
        <v>2.8272114680755545</v>
      </c>
      <c r="M170" s="78">
        <v>2.807382482739058</v>
      </c>
      <c r="N170" s="70"/>
      <c r="O170" s="70"/>
      <c r="P170" s="71"/>
      <c r="Q170" s="71"/>
    </row>
    <row r="171" spans="1:17" ht="15.75">
      <c r="A171" s="228" t="s">
        <v>150</v>
      </c>
      <c r="B171" s="214">
        <v>6635.42857</v>
      </c>
      <c r="C171" s="215">
        <v>6635.42857</v>
      </c>
      <c r="D171" s="217">
        <f t="shared" si="4"/>
        <v>0</v>
      </c>
      <c r="E171" s="218">
        <f t="shared" si="5"/>
        <v>0</v>
      </c>
      <c r="F171" s="237"/>
      <c r="G171" s="74" t="s">
        <v>145</v>
      </c>
      <c r="H171" s="68"/>
      <c r="I171" s="68"/>
      <c r="J171" s="34"/>
      <c r="K171" s="35"/>
      <c r="L171" s="81"/>
      <c r="M171" s="81"/>
      <c r="N171" s="70"/>
      <c r="O171" s="70"/>
      <c r="P171" s="71"/>
      <c r="Q171" s="71"/>
    </row>
    <row r="172" spans="1:17" ht="15.75">
      <c r="A172" s="228" t="s">
        <v>151</v>
      </c>
      <c r="B172" s="214">
        <v>5902.33609</v>
      </c>
      <c r="C172" s="215">
        <v>5711.736089999999</v>
      </c>
      <c r="D172" s="217">
        <f t="shared" si="4"/>
        <v>-190.60000000000036</v>
      </c>
      <c r="E172" s="218">
        <f t="shared" si="5"/>
        <v>-0.03229229869219467</v>
      </c>
      <c r="F172" s="237"/>
      <c r="G172" s="67" t="s">
        <v>145</v>
      </c>
      <c r="H172" s="77"/>
      <c r="I172" s="77"/>
      <c r="J172" s="34"/>
      <c r="K172" s="35"/>
      <c r="L172" s="76"/>
      <c r="M172" s="76"/>
      <c r="N172" s="70"/>
      <c r="O172" s="70"/>
      <c r="P172" s="71"/>
      <c r="Q172" s="71"/>
    </row>
    <row r="173" spans="1:17" ht="15.75">
      <c r="A173" s="228" t="s">
        <v>152</v>
      </c>
      <c r="B173" s="214">
        <v>439453.16491000005</v>
      </c>
      <c r="C173" s="215">
        <v>438634.57747</v>
      </c>
      <c r="D173" s="217">
        <f t="shared" si="4"/>
        <v>-818.5874400000321</v>
      </c>
      <c r="E173" s="218">
        <f t="shared" si="5"/>
        <v>-0.0018627410276307343</v>
      </c>
      <c r="F173" s="237"/>
      <c r="G173" s="67" t="s">
        <v>153</v>
      </c>
      <c r="H173" s="68"/>
      <c r="I173" s="68"/>
      <c r="J173" s="34"/>
      <c r="K173" s="35"/>
      <c r="L173" s="78">
        <v>1.368471420420668</v>
      </c>
      <c r="M173" s="78">
        <v>1.4321365657243519</v>
      </c>
      <c r="N173" s="70"/>
      <c r="O173" s="70"/>
      <c r="P173" s="71"/>
      <c r="Q173" s="71"/>
    </row>
    <row r="174" spans="1:17" ht="15.75">
      <c r="A174" s="228" t="s">
        <v>154</v>
      </c>
      <c r="B174" s="214">
        <v>12783</v>
      </c>
      <c r="C174" s="215">
        <v>13658</v>
      </c>
      <c r="D174" s="217">
        <f t="shared" si="4"/>
        <v>875</v>
      </c>
      <c r="E174" s="218">
        <f t="shared" si="5"/>
        <v>0.0684502855354768</v>
      </c>
      <c r="F174" s="237"/>
      <c r="G174" s="74" t="s">
        <v>145</v>
      </c>
      <c r="H174" s="68"/>
      <c r="I174" s="68"/>
      <c r="J174" s="34"/>
      <c r="K174" s="35"/>
      <c r="L174" s="81"/>
      <c r="M174" s="81"/>
      <c r="N174" s="70"/>
      <c r="O174" s="70"/>
      <c r="P174" s="71"/>
      <c r="Q174" s="71"/>
    </row>
    <row r="175" spans="1:17" ht="15.75">
      <c r="A175" s="227" t="s">
        <v>155</v>
      </c>
      <c r="B175" s="214">
        <v>187.35195000000002</v>
      </c>
      <c r="C175" s="215">
        <v>35520.91633</v>
      </c>
      <c r="D175" s="217">
        <f t="shared" si="4"/>
        <v>35333.56438</v>
      </c>
      <c r="E175" s="218">
        <f t="shared" si="5"/>
        <v>188.594590982373</v>
      </c>
      <c r="F175" s="237"/>
      <c r="G175" s="74"/>
      <c r="H175" s="68"/>
      <c r="I175" s="68"/>
      <c r="J175" s="34"/>
      <c r="K175" s="35"/>
      <c r="L175" s="78"/>
      <c r="M175" s="78"/>
      <c r="N175" s="70"/>
      <c r="O175" s="70"/>
      <c r="P175" s="71"/>
      <c r="Q175" s="71"/>
    </row>
    <row r="176" spans="1:17" ht="16.5">
      <c r="A176" s="221" t="s">
        <v>156</v>
      </c>
      <c r="B176" s="219">
        <v>464961</v>
      </c>
      <c r="C176" s="220">
        <v>500161</v>
      </c>
      <c r="D176" s="220">
        <f t="shared" si="4"/>
        <v>35200</v>
      </c>
      <c r="E176" s="222">
        <f t="shared" si="5"/>
        <v>0.07570527420579361</v>
      </c>
      <c r="F176" s="237"/>
      <c r="G176" s="67" t="s">
        <v>157</v>
      </c>
      <c r="H176" s="77"/>
      <c r="I176" s="77"/>
      <c r="J176" s="34"/>
      <c r="K176" s="35"/>
      <c r="L176" s="78">
        <v>2.7494779132013223</v>
      </c>
      <c r="M176" s="78">
        <v>2.730720707932046</v>
      </c>
      <c r="N176" s="70"/>
      <c r="O176" s="70"/>
      <c r="P176" s="71"/>
      <c r="Q176" s="71"/>
    </row>
    <row r="177" spans="1:13" ht="16.5">
      <c r="A177" s="221" t="s">
        <v>158</v>
      </c>
      <c r="B177" s="219">
        <v>934181</v>
      </c>
      <c r="C177" s="220">
        <v>953680</v>
      </c>
      <c r="D177" s="220">
        <f t="shared" si="4"/>
        <v>19499</v>
      </c>
      <c r="E177" s="222">
        <f t="shared" si="5"/>
        <v>0.020872828713065242</v>
      </c>
      <c r="F177" s="237"/>
      <c r="G177" s="82" t="s">
        <v>145</v>
      </c>
      <c r="H177" s="83"/>
      <c r="I177" s="83"/>
      <c r="J177" s="83"/>
      <c r="K177" s="84"/>
      <c r="L177" s="85" t="s">
        <v>145</v>
      </c>
      <c r="M177" s="85" t="s">
        <v>145</v>
      </c>
    </row>
    <row r="178" spans="1:12" ht="16.5">
      <c r="A178" s="221" t="s">
        <v>217</v>
      </c>
      <c r="B178" s="229">
        <v>259225</v>
      </c>
      <c r="C178" s="220">
        <v>260781.42281</v>
      </c>
      <c r="D178" s="220">
        <f t="shared" si="4"/>
        <v>1556.422809999989</v>
      </c>
      <c r="E178" s="222">
        <f t="shared" si="5"/>
        <v>0.0060041385283054844</v>
      </c>
      <c r="F178" s="237"/>
      <c r="G178" s="60"/>
      <c r="H178" s="60"/>
      <c r="I178" s="60"/>
      <c r="J178" s="60"/>
      <c r="K178" s="60"/>
      <c r="L178" s="86"/>
    </row>
    <row r="179" spans="1:6" ht="21.75" customHeight="1">
      <c r="A179" s="233" t="s">
        <v>221</v>
      </c>
      <c r="B179" s="230"/>
      <c r="C179" s="230"/>
      <c r="D179" s="231"/>
      <c r="E179" s="232"/>
      <c r="F179" s="1"/>
    </row>
    <row r="180" spans="2:6" ht="13.5" customHeight="1">
      <c r="B180" s="87"/>
      <c r="C180" s="87"/>
      <c r="F180" s="1"/>
    </row>
    <row r="181" ht="5.25" customHeight="1">
      <c r="F181" s="1"/>
    </row>
    <row r="182" ht="5.25" customHeight="1">
      <c r="F182" s="1"/>
    </row>
    <row r="185" spans="1:26" s="88" customFormat="1" ht="24">
      <c r="A185" s="295" t="s">
        <v>196</v>
      </c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X185" s="16"/>
      <c r="Y185" s="16"/>
      <c r="Z185" s="16"/>
    </row>
    <row r="186" spans="24:26" s="88" customFormat="1" ht="13.5">
      <c r="X186" s="16"/>
      <c r="Y186" s="16"/>
      <c r="Z186" s="16"/>
    </row>
    <row r="187" spans="24:26" s="88" customFormat="1" ht="13.5">
      <c r="X187" s="16"/>
      <c r="Y187" s="16"/>
      <c r="Z187" s="16"/>
    </row>
    <row r="188" spans="24:26" s="88" customFormat="1" ht="13.5">
      <c r="X188" s="16"/>
      <c r="Y188" s="16"/>
      <c r="Z188" s="16"/>
    </row>
    <row r="189" spans="24:26" s="88" customFormat="1" ht="13.5">
      <c r="X189" s="16"/>
      <c r="Y189" s="16"/>
      <c r="Z189" s="16"/>
    </row>
    <row r="190" spans="24:26" s="88" customFormat="1" ht="13.5">
      <c r="X190" s="16"/>
      <c r="Y190" s="16"/>
      <c r="Z190" s="16"/>
    </row>
    <row r="191" spans="24:26" s="88" customFormat="1" ht="13.5">
      <c r="X191" s="16"/>
      <c r="Y191" s="16"/>
      <c r="Z191" s="16"/>
    </row>
    <row r="192" spans="1:26" s="88" customFormat="1" ht="20.25">
      <c r="A192" s="296" t="s">
        <v>219</v>
      </c>
      <c r="B192" s="296"/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X192" s="16"/>
      <c r="Y192" s="16"/>
      <c r="Z192" s="16"/>
    </row>
    <row r="193" spans="1:26" s="88" customFormat="1" ht="28.5" customHeight="1">
      <c r="A193" s="297" t="s">
        <v>91</v>
      </c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X193" s="16"/>
      <c r="Y193" s="16"/>
      <c r="Z193" s="16"/>
    </row>
    <row r="194" spans="1:26" s="88" customFormat="1" ht="15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90"/>
      <c r="K194" s="90"/>
      <c r="L194" s="89"/>
      <c r="M194" s="89"/>
      <c r="X194" s="16"/>
      <c r="Y194" s="16"/>
      <c r="Z194" s="16"/>
    </row>
    <row r="195" spans="1:13" ht="16.5">
      <c r="A195" s="298" t="s">
        <v>3</v>
      </c>
      <c r="B195" s="278">
        <v>2019</v>
      </c>
      <c r="C195" s="278">
        <v>2020</v>
      </c>
      <c r="D195" s="300" t="s">
        <v>92</v>
      </c>
      <c r="E195" s="301"/>
      <c r="F195" s="91"/>
      <c r="G195" s="302" t="s">
        <v>25</v>
      </c>
      <c r="H195" s="303"/>
      <c r="I195" s="304"/>
      <c r="J195" s="278">
        <v>2019</v>
      </c>
      <c r="K195" s="278">
        <v>2020</v>
      </c>
      <c r="L195" s="251" t="s">
        <v>92</v>
      </c>
      <c r="M195" s="252"/>
    </row>
    <row r="196" spans="1:13" ht="16.5">
      <c r="A196" s="299"/>
      <c r="B196" s="279"/>
      <c r="C196" s="279"/>
      <c r="D196" s="249" t="s">
        <v>93</v>
      </c>
      <c r="E196" s="250" t="s">
        <v>94</v>
      </c>
      <c r="F196" s="91"/>
      <c r="G196" s="302"/>
      <c r="H196" s="303"/>
      <c r="I196" s="304"/>
      <c r="J196" s="279"/>
      <c r="K196" s="279"/>
      <c r="L196" s="253" t="s">
        <v>93</v>
      </c>
      <c r="M196" s="254" t="s">
        <v>94</v>
      </c>
    </row>
    <row r="197" spans="1:20" s="104" customFormat="1" ht="18" customHeight="1">
      <c r="A197" s="92" t="s">
        <v>4</v>
      </c>
      <c r="B197" s="93" t="s">
        <v>145</v>
      </c>
      <c r="C197" s="94"/>
      <c r="D197" s="93"/>
      <c r="E197" s="93"/>
      <c r="F197" s="95"/>
      <c r="G197" s="96" t="s">
        <v>159</v>
      </c>
      <c r="H197" s="34"/>
      <c r="I197" s="34"/>
      <c r="J197" s="97">
        <v>6837.38251</v>
      </c>
      <c r="K197" s="98">
        <v>6826.52653</v>
      </c>
      <c r="L197" s="99">
        <f aca="true" t="shared" si="6" ref="L197:L205">+K197-J197</f>
        <v>-10.855980000000272</v>
      </c>
      <c r="M197" s="100">
        <f aca="true" t="shared" si="7" ref="M197:M205">+L197/J197</f>
        <v>-0.0015877391654076512</v>
      </c>
      <c r="N197" s="101"/>
      <c r="O197" s="102"/>
      <c r="P197" s="102"/>
      <c r="Q197" s="103"/>
      <c r="R197" s="103"/>
      <c r="S197" s="103"/>
      <c r="T197" s="102"/>
    </row>
    <row r="198" spans="1:20" s="104" customFormat="1" ht="18" customHeight="1">
      <c r="A198" s="105" t="s">
        <v>160</v>
      </c>
      <c r="B198" s="106">
        <v>55310.91332</v>
      </c>
      <c r="C198" s="107">
        <v>41013.68928</v>
      </c>
      <c r="D198" s="108">
        <f aca="true" t="shared" si="8" ref="D198:D203">+C198-B198</f>
        <v>-14297.224040000001</v>
      </c>
      <c r="E198" s="109">
        <f aca="true" t="shared" si="9" ref="E198:E203">+D198/B198</f>
        <v>-0.25848830152710994</v>
      </c>
      <c r="F198" s="101"/>
      <c r="G198" s="110" t="s">
        <v>161</v>
      </c>
      <c r="H198" s="34"/>
      <c r="I198" s="34"/>
      <c r="J198" s="111">
        <v>5806.255990000001</v>
      </c>
      <c r="K198" s="112">
        <v>5748.78042</v>
      </c>
      <c r="L198" s="113">
        <f t="shared" si="6"/>
        <v>-57.475570000000516</v>
      </c>
      <c r="M198" s="114">
        <f t="shared" si="7"/>
        <v>-0.009898903889010328</v>
      </c>
      <c r="N198" s="101"/>
      <c r="O198" s="102"/>
      <c r="P198" s="102"/>
      <c r="Q198" s="103"/>
      <c r="R198" s="103"/>
      <c r="S198" s="103"/>
      <c r="T198" s="102"/>
    </row>
    <row r="199" spans="1:20" s="104" customFormat="1" ht="18" customHeight="1">
      <c r="A199" s="105" t="s">
        <v>162</v>
      </c>
      <c r="B199" s="106">
        <v>71535.40789</v>
      </c>
      <c r="C199" s="107">
        <v>60516.11417</v>
      </c>
      <c r="D199" s="108">
        <f t="shared" si="8"/>
        <v>-11019.293720000001</v>
      </c>
      <c r="E199" s="109">
        <f t="shared" si="9"/>
        <v>-0.15403971326960728</v>
      </c>
      <c r="F199" s="101"/>
      <c r="G199" s="110" t="s">
        <v>163</v>
      </c>
      <c r="H199" s="34"/>
      <c r="I199" s="34"/>
      <c r="J199" s="111">
        <v>0.91316</v>
      </c>
      <c r="K199" s="112">
        <v>3.68166</v>
      </c>
      <c r="L199" s="113">
        <f t="shared" si="6"/>
        <v>2.7685</v>
      </c>
      <c r="M199" s="114">
        <f t="shared" si="7"/>
        <v>3.031779753821893</v>
      </c>
      <c r="N199" s="101"/>
      <c r="O199" s="102"/>
      <c r="P199" s="102"/>
      <c r="Q199" s="103"/>
      <c r="R199" s="103"/>
      <c r="S199" s="103"/>
      <c r="T199" s="102"/>
    </row>
    <row r="200" spans="1:20" s="104" customFormat="1" ht="18" customHeight="1">
      <c r="A200" s="105" t="s">
        <v>164</v>
      </c>
      <c r="B200" s="106">
        <v>408126.44288</v>
      </c>
      <c r="C200" s="107">
        <v>392987.54283999995</v>
      </c>
      <c r="D200" s="108">
        <f t="shared" si="8"/>
        <v>-15138.900040000037</v>
      </c>
      <c r="E200" s="109">
        <f t="shared" si="9"/>
        <v>-0.03709365149969289</v>
      </c>
      <c r="F200" s="101"/>
      <c r="G200" s="110" t="s">
        <v>165</v>
      </c>
      <c r="H200" s="34"/>
      <c r="I200" s="34"/>
      <c r="J200" s="111">
        <v>906.30318</v>
      </c>
      <c r="K200" s="112">
        <v>658.52252</v>
      </c>
      <c r="L200" s="113">
        <f t="shared" si="6"/>
        <v>-247.78066</v>
      </c>
      <c r="M200" s="114">
        <f t="shared" si="7"/>
        <v>-0.2733970987501114</v>
      </c>
      <c r="N200" s="101"/>
      <c r="O200" s="102"/>
      <c r="P200" s="102"/>
      <c r="Q200" s="103"/>
      <c r="R200" s="103"/>
      <c r="S200" s="103"/>
      <c r="T200" s="102"/>
    </row>
    <row r="201" spans="1:20" s="104" customFormat="1" ht="18" customHeight="1">
      <c r="A201" s="105" t="s">
        <v>166</v>
      </c>
      <c r="B201" s="106">
        <v>2881.25966</v>
      </c>
      <c r="C201" s="107">
        <v>4095.6596400000003</v>
      </c>
      <c r="D201" s="108">
        <f t="shared" si="8"/>
        <v>1214.3999800000001</v>
      </c>
      <c r="E201" s="109">
        <f t="shared" si="9"/>
        <v>0.42148231096950145</v>
      </c>
      <c r="F201" s="101"/>
      <c r="G201" s="110" t="s">
        <v>167</v>
      </c>
      <c r="H201" s="34"/>
      <c r="I201" s="34"/>
      <c r="J201" s="111">
        <v>123.91018</v>
      </c>
      <c r="K201" s="112">
        <v>415.54193</v>
      </c>
      <c r="L201" s="113">
        <f t="shared" si="6"/>
        <v>291.63175</v>
      </c>
      <c r="M201" s="114">
        <f t="shared" si="7"/>
        <v>2.3535737741644795</v>
      </c>
      <c r="N201" s="101"/>
      <c r="O201" s="102"/>
      <c r="P201" s="102"/>
      <c r="Q201" s="103"/>
      <c r="R201" s="103"/>
      <c r="S201" s="103"/>
      <c r="T201" s="102"/>
    </row>
    <row r="202" spans="1:20" s="104" customFormat="1" ht="18" customHeight="1">
      <c r="A202" s="105" t="s">
        <v>168</v>
      </c>
      <c r="B202" s="106">
        <v>26255.18077</v>
      </c>
      <c r="C202" s="107">
        <v>32985.4951</v>
      </c>
      <c r="D202" s="108">
        <f t="shared" si="8"/>
        <v>6730.314330000001</v>
      </c>
      <c r="E202" s="109">
        <f t="shared" si="9"/>
        <v>0.2563423344504362</v>
      </c>
      <c r="F202" s="101"/>
      <c r="G202" s="96" t="s">
        <v>169</v>
      </c>
      <c r="H202" s="34"/>
      <c r="I202" s="34"/>
      <c r="J202" s="115">
        <v>3993.91254</v>
      </c>
      <c r="K202" s="116">
        <v>3324.2216</v>
      </c>
      <c r="L202" s="117">
        <f t="shared" si="6"/>
        <v>-669.69094</v>
      </c>
      <c r="M202" s="118">
        <f t="shared" si="7"/>
        <v>-0.16767791815491281</v>
      </c>
      <c r="N202" s="101"/>
      <c r="O202" s="102"/>
      <c r="P202" s="102"/>
      <c r="Q202" s="103"/>
      <c r="R202" s="103"/>
      <c r="S202" s="103"/>
      <c r="T202" s="102"/>
    </row>
    <row r="203" spans="1:20" s="104" customFormat="1" ht="18" customHeight="1">
      <c r="A203" s="119" t="s">
        <v>129</v>
      </c>
      <c r="B203" s="120">
        <v>564109.2045199999</v>
      </c>
      <c r="C203" s="121">
        <v>531598.5010299999</v>
      </c>
      <c r="D203" s="122">
        <f t="shared" si="8"/>
        <v>-32510.703489999985</v>
      </c>
      <c r="E203" s="123">
        <f t="shared" si="9"/>
        <v>-0.057631932309389136</v>
      </c>
      <c r="F203" s="124"/>
      <c r="G203" s="110" t="s">
        <v>170</v>
      </c>
      <c r="H203" s="34"/>
      <c r="I203" s="34"/>
      <c r="J203" s="111">
        <v>3538.55028</v>
      </c>
      <c r="K203" s="112">
        <v>2962.80931</v>
      </c>
      <c r="L203" s="113">
        <f t="shared" si="6"/>
        <v>-575.7409699999998</v>
      </c>
      <c r="M203" s="114">
        <f t="shared" si="7"/>
        <v>-0.1627053240571729</v>
      </c>
      <c r="N203" s="101"/>
      <c r="O203" s="102"/>
      <c r="P203" s="102"/>
      <c r="Q203" s="103"/>
      <c r="R203" s="103"/>
      <c r="S203" s="103"/>
      <c r="T203" s="102"/>
    </row>
    <row r="204" spans="1:20" s="104" customFormat="1" ht="18" customHeight="1">
      <c r="A204" s="125"/>
      <c r="B204" s="126"/>
      <c r="C204" s="127"/>
      <c r="D204" s="126"/>
      <c r="E204" s="128"/>
      <c r="F204" s="129"/>
      <c r="G204" s="110" t="s">
        <v>171</v>
      </c>
      <c r="H204" s="34"/>
      <c r="I204" s="34"/>
      <c r="J204" s="111">
        <v>455.36226</v>
      </c>
      <c r="K204" s="112">
        <v>361.41229</v>
      </c>
      <c r="L204" s="113">
        <f t="shared" si="6"/>
        <v>-93.94997000000001</v>
      </c>
      <c r="M204" s="114">
        <f t="shared" si="7"/>
        <v>-0.20631918420292453</v>
      </c>
      <c r="N204" s="39"/>
      <c r="O204" s="102"/>
      <c r="P204" s="103"/>
      <c r="Q204" s="103"/>
      <c r="R204" s="103"/>
      <c r="S204" s="103"/>
      <c r="T204" s="102"/>
    </row>
    <row r="205" spans="1:20" s="104" customFormat="1" ht="18" customHeight="1">
      <c r="A205" s="125" t="s">
        <v>7</v>
      </c>
      <c r="B205" s="130"/>
      <c r="C205" s="131"/>
      <c r="D205" s="132"/>
      <c r="E205" s="133"/>
      <c r="F205" s="129"/>
      <c r="G205" s="134" t="s">
        <v>172</v>
      </c>
      <c r="H205" s="135"/>
      <c r="I205" s="135"/>
      <c r="J205" s="136">
        <v>2843.4699700000006</v>
      </c>
      <c r="K205" s="137">
        <v>3502.3049300000002</v>
      </c>
      <c r="L205" s="138">
        <f t="shared" si="6"/>
        <v>658.8349599999997</v>
      </c>
      <c r="M205" s="139">
        <f t="shared" si="7"/>
        <v>0.23170104377785974</v>
      </c>
      <c r="N205" s="101"/>
      <c r="O205" s="102"/>
      <c r="P205" s="102"/>
      <c r="Q205" s="103"/>
      <c r="R205" s="103"/>
      <c r="S205" s="103"/>
      <c r="T205" s="102"/>
    </row>
    <row r="206" spans="1:20" s="104" customFormat="1" ht="18" customHeight="1">
      <c r="A206" s="140" t="s">
        <v>173</v>
      </c>
      <c r="B206" s="106">
        <v>53668.528009999995</v>
      </c>
      <c r="C206" s="107">
        <v>44783.21304</v>
      </c>
      <c r="D206" s="108">
        <f>+C206-B206</f>
        <v>-8885.314969999992</v>
      </c>
      <c r="E206" s="109">
        <f>+D206/B206</f>
        <v>-0.16555913306108194</v>
      </c>
      <c r="F206" s="101"/>
      <c r="G206" s="141" t="s">
        <v>174</v>
      </c>
      <c r="H206" s="34"/>
      <c r="I206" s="34"/>
      <c r="J206" s="111"/>
      <c r="K206" s="142"/>
      <c r="L206" s="115"/>
      <c r="M206" s="118"/>
      <c r="N206" s="101"/>
      <c r="T206" s="102"/>
    </row>
    <row r="207" spans="1:20" s="104" customFormat="1" ht="18" customHeight="1">
      <c r="A207" s="140" t="s">
        <v>175</v>
      </c>
      <c r="B207" s="106">
        <v>253889.68275</v>
      </c>
      <c r="C207" s="107">
        <v>225082.55425000002</v>
      </c>
      <c r="D207" s="108">
        <f>+C207-B207</f>
        <v>-28807.12849999999</v>
      </c>
      <c r="E207" s="109">
        <f>+D207/B207</f>
        <v>-0.1134631710433298</v>
      </c>
      <c r="F207" s="101"/>
      <c r="G207" s="110" t="s">
        <v>176</v>
      </c>
      <c r="H207" s="34"/>
      <c r="I207" s="34"/>
      <c r="J207" s="115">
        <v>1570.4982</v>
      </c>
      <c r="K207" s="116">
        <v>1749.78802</v>
      </c>
      <c r="L207" s="117">
        <f>+K207-J207</f>
        <v>179.28981999999996</v>
      </c>
      <c r="M207" s="118">
        <f>+L207/J207</f>
        <v>0.114161111423114</v>
      </c>
      <c r="N207" s="101"/>
      <c r="O207" s="102"/>
      <c r="P207" s="102"/>
      <c r="Q207" s="103"/>
      <c r="R207" s="103"/>
      <c r="S207" s="103"/>
      <c r="T207" s="102"/>
    </row>
    <row r="208" spans="1:20" s="104" customFormat="1" ht="18" customHeight="1">
      <c r="A208" s="140" t="s">
        <v>177</v>
      </c>
      <c r="B208" s="108">
        <v>0</v>
      </c>
      <c r="C208" s="108">
        <v>0</v>
      </c>
      <c r="D208" s="108">
        <v>0</v>
      </c>
      <c r="E208" s="109"/>
      <c r="F208" s="101"/>
      <c r="G208" s="110" t="s">
        <v>178</v>
      </c>
      <c r="H208" s="34"/>
      <c r="I208" s="34"/>
      <c r="J208" s="111">
        <v>1570.4982</v>
      </c>
      <c r="K208" s="112">
        <v>1749.78802</v>
      </c>
      <c r="L208" s="113">
        <f>+K208-J208</f>
        <v>179.28981999999996</v>
      </c>
      <c r="M208" s="114">
        <f>+L208/J208</f>
        <v>0.114161111423114</v>
      </c>
      <c r="N208" s="101"/>
      <c r="O208" s="102"/>
      <c r="P208" s="102"/>
      <c r="Q208" s="103"/>
      <c r="R208" s="103"/>
      <c r="S208" s="103"/>
      <c r="T208" s="102"/>
    </row>
    <row r="209" spans="1:20" s="104" customFormat="1" ht="18" customHeight="1">
      <c r="A209" s="140" t="s">
        <v>179</v>
      </c>
      <c r="B209" s="106">
        <v>0</v>
      </c>
      <c r="C209" s="107">
        <v>0</v>
      </c>
      <c r="D209" s="108">
        <v>0</v>
      </c>
      <c r="E209" s="109"/>
      <c r="F209" s="101"/>
      <c r="G209" s="134" t="s">
        <v>180</v>
      </c>
      <c r="H209" s="135"/>
      <c r="I209" s="135"/>
      <c r="J209" s="136">
        <v>1272.9717700000006</v>
      </c>
      <c r="K209" s="137">
        <v>1752.5169100000003</v>
      </c>
      <c r="L209" s="138">
        <f>+K209-J209</f>
        <v>479.5451399999997</v>
      </c>
      <c r="M209" s="139">
        <f>+L209/J209</f>
        <v>0.37671309867303615</v>
      </c>
      <c r="N209" s="101"/>
      <c r="O209" s="102"/>
      <c r="P209" s="102"/>
      <c r="Q209" s="103"/>
      <c r="R209" s="103"/>
      <c r="S209" s="103"/>
      <c r="T209" s="102"/>
    </row>
    <row r="210" spans="1:20" s="104" customFormat="1" ht="18" customHeight="1">
      <c r="A210" s="140"/>
      <c r="B210" s="106"/>
      <c r="C210" s="107"/>
      <c r="D210" s="108"/>
      <c r="E210" s="109"/>
      <c r="F210" s="101"/>
      <c r="G210" s="110" t="s">
        <v>181</v>
      </c>
      <c r="H210" s="34"/>
      <c r="I210" s="34"/>
      <c r="J210" s="111">
        <v>310.24142</v>
      </c>
      <c r="K210" s="112">
        <v>643.5813000000003</v>
      </c>
      <c r="L210" s="113">
        <f>+K210-J210</f>
        <v>333.3398800000003</v>
      </c>
      <c r="M210" s="100">
        <f>+L210/J210</f>
        <v>1.0744531790758316</v>
      </c>
      <c r="N210" s="101"/>
      <c r="O210" s="102"/>
      <c r="P210" s="102"/>
      <c r="Q210" s="103"/>
      <c r="R210" s="103"/>
      <c r="S210" s="103"/>
      <c r="T210" s="102"/>
    </row>
    <row r="211" spans="1:20" s="104" customFormat="1" ht="18" customHeight="1">
      <c r="A211" s="140" t="s">
        <v>209</v>
      </c>
      <c r="B211" s="106">
        <v>18071.185440000005</v>
      </c>
      <c r="C211" s="107">
        <v>8046.917759999999</v>
      </c>
      <c r="D211" s="108">
        <f>+C211-B211</f>
        <v>-10024.267680000004</v>
      </c>
      <c r="E211" s="109">
        <f>+D211/B211</f>
        <v>-0.5547100223879946</v>
      </c>
      <c r="F211" s="101"/>
      <c r="G211" s="110" t="s">
        <v>182</v>
      </c>
      <c r="H211" s="34"/>
      <c r="I211" s="34"/>
      <c r="J211" s="111">
        <v>0</v>
      </c>
      <c r="K211" s="112">
        <v>0</v>
      </c>
      <c r="L211" s="113">
        <v>0</v>
      </c>
      <c r="M211" s="114"/>
      <c r="N211" s="101"/>
      <c r="O211" s="102"/>
      <c r="P211" s="102"/>
      <c r="Q211" s="103"/>
      <c r="R211" s="103"/>
      <c r="S211" s="103"/>
      <c r="T211" s="102"/>
    </row>
    <row r="212" spans="1:20" s="104" customFormat="1" ht="18" customHeight="1">
      <c r="A212" s="119" t="s">
        <v>210</v>
      </c>
      <c r="B212" s="120">
        <v>325629.3962</v>
      </c>
      <c r="C212" s="121">
        <v>277912.68505</v>
      </c>
      <c r="D212" s="122">
        <f>+C212-B212</f>
        <v>-47716.71115000005</v>
      </c>
      <c r="E212" s="123">
        <f>+D212/B212</f>
        <v>-0.1465368658568303</v>
      </c>
      <c r="F212" s="101"/>
      <c r="G212" s="134" t="s">
        <v>183</v>
      </c>
      <c r="H212" s="135"/>
      <c r="I212" s="135"/>
      <c r="J212" s="136">
        <v>1583.2131900000006</v>
      </c>
      <c r="K212" s="137">
        <v>2396.0982100000006</v>
      </c>
      <c r="L212" s="138">
        <f>+K212-J212</f>
        <v>812.8850199999999</v>
      </c>
      <c r="M212" s="139">
        <f>+L212/J212</f>
        <v>0.5134400250922616</v>
      </c>
      <c r="N212" s="101"/>
      <c r="O212" s="102"/>
      <c r="P212" s="102"/>
      <c r="Q212" s="103"/>
      <c r="R212" s="103"/>
      <c r="S212" s="103"/>
      <c r="T212" s="102"/>
    </row>
    <row r="213" spans="1:20" s="104" customFormat="1" ht="18" customHeight="1">
      <c r="A213" s="143"/>
      <c r="B213" s="144"/>
      <c r="C213" s="145"/>
      <c r="D213" s="144"/>
      <c r="E213" s="118"/>
      <c r="F213" s="129"/>
      <c r="G213" s="110" t="s">
        <v>185</v>
      </c>
      <c r="H213" s="34"/>
      <c r="I213" s="34"/>
      <c r="J213" s="111"/>
      <c r="K213" s="112"/>
      <c r="L213" s="113">
        <v>0</v>
      </c>
      <c r="M213" s="146"/>
      <c r="N213" s="101"/>
      <c r="O213" s="147"/>
      <c r="P213" s="102"/>
      <c r="Q213" s="102"/>
      <c r="R213" s="102"/>
      <c r="S213" s="102"/>
      <c r="T213" s="102"/>
    </row>
    <row r="214" spans="1:20" s="104" customFormat="1" ht="18" customHeight="1">
      <c r="A214" s="125" t="s">
        <v>184</v>
      </c>
      <c r="B214" s="148"/>
      <c r="C214" s="149"/>
      <c r="D214" s="143"/>
      <c r="E214" s="56"/>
      <c r="F214" s="129"/>
      <c r="G214" s="110" t="s">
        <v>212</v>
      </c>
      <c r="H214" s="34"/>
      <c r="I214" s="34"/>
      <c r="J214" s="111">
        <v>363.16022</v>
      </c>
      <c r="K214" s="112">
        <v>633.30074</v>
      </c>
      <c r="L214" s="113">
        <f>+K214-J214</f>
        <v>270.14052000000004</v>
      </c>
      <c r="M214" s="114">
        <f>+L214/J214</f>
        <v>0.7438604371370853</v>
      </c>
      <c r="N214" s="101"/>
      <c r="O214" s="102"/>
      <c r="P214" s="102"/>
      <c r="Q214" s="103"/>
      <c r="R214" s="103"/>
      <c r="S214" s="103"/>
      <c r="T214" s="102"/>
    </row>
    <row r="215" spans="1:20" s="104" customFormat="1" ht="18" customHeight="1">
      <c r="A215" s="143"/>
      <c r="B215" s="130"/>
      <c r="C215" s="131"/>
      <c r="D215" s="132"/>
      <c r="E215" s="133"/>
      <c r="F215" s="129"/>
      <c r="G215" s="134" t="s">
        <v>186</v>
      </c>
      <c r="H215" s="135"/>
      <c r="I215" s="135"/>
      <c r="J215" s="136">
        <v>1220.0529700000006</v>
      </c>
      <c r="K215" s="137">
        <v>1762.7974700000004</v>
      </c>
      <c r="L215" s="138">
        <f>+K215-J215</f>
        <v>542.7444999999998</v>
      </c>
      <c r="M215" s="139">
        <f>+L215/J215</f>
        <v>0.44485322633163993</v>
      </c>
      <c r="N215" s="101"/>
      <c r="O215" s="102"/>
      <c r="P215" s="102"/>
      <c r="Q215" s="103"/>
      <c r="R215" s="103"/>
      <c r="S215" s="103"/>
      <c r="T215" s="102"/>
    </row>
    <row r="216" spans="1:13" s="104" customFormat="1" ht="18" customHeight="1">
      <c r="A216" s="140" t="s">
        <v>187</v>
      </c>
      <c r="B216" s="106">
        <v>203346.11059</v>
      </c>
      <c r="C216" s="107">
        <v>214104.88288999998</v>
      </c>
      <c r="D216" s="108">
        <f>+C216-B216</f>
        <v>10758.772299999982</v>
      </c>
      <c r="E216" s="109">
        <f>+D216/B216</f>
        <v>0.05290867019184123</v>
      </c>
      <c r="F216" s="101"/>
      <c r="J216" s="150"/>
      <c r="K216" s="151"/>
      <c r="L216" s="151"/>
      <c r="M216" s="152"/>
    </row>
    <row r="217" spans="1:20" ht="18" customHeight="1">
      <c r="A217" s="140" t="s">
        <v>188</v>
      </c>
      <c r="B217" s="106">
        <v>0</v>
      </c>
      <c r="C217" s="107">
        <v>0</v>
      </c>
      <c r="D217" s="108">
        <v>0</v>
      </c>
      <c r="E217" s="109"/>
      <c r="F217" s="101"/>
      <c r="G217" s="293" t="s">
        <v>33</v>
      </c>
      <c r="H217" s="294"/>
      <c r="I217" s="294"/>
      <c r="J217" s="255"/>
      <c r="K217" s="256"/>
      <c r="L217" s="257">
        <v>2019</v>
      </c>
      <c r="M217" s="258">
        <v>2020</v>
      </c>
      <c r="O217" s="153"/>
      <c r="P217" s="153"/>
      <c r="Q217" s="153"/>
      <c r="R217" s="153"/>
      <c r="S217" s="153"/>
      <c r="T217" s="153"/>
    </row>
    <row r="218" spans="1:17" ht="18" customHeight="1">
      <c r="A218" s="140" t="s">
        <v>189</v>
      </c>
      <c r="B218" s="106">
        <v>35133.69773</v>
      </c>
      <c r="C218" s="107">
        <v>39580.933090000006</v>
      </c>
      <c r="D218" s="108">
        <f>+C218-B218</f>
        <v>4447.235360000006</v>
      </c>
      <c r="E218" s="109">
        <f>+D218/B218</f>
        <v>0.12658033874420785</v>
      </c>
      <c r="F218" s="101"/>
      <c r="G218" s="154" t="s">
        <v>190</v>
      </c>
      <c r="H218" s="34"/>
      <c r="I218" s="34"/>
      <c r="J218" s="34"/>
      <c r="K218" s="155"/>
      <c r="L218" s="156">
        <v>0.22486128606593725</v>
      </c>
      <c r="M218" s="156">
        <v>0.190989634570603</v>
      </c>
      <c r="N218" s="63"/>
      <c r="O218" s="63"/>
      <c r="P218" s="157"/>
      <c r="Q218" s="157"/>
    </row>
    <row r="219" spans="1:20" ht="18" customHeight="1">
      <c r="A219" s="140" t="s">
        <v>191</v>
      </c>
      <c r="B219" s="106">
        <v>0</v>
      </c>
      <c r="C219" s="107">
        <v>0</v>
      </c>
      <c r="D219" s="108">
        <v>0</v>
      </c>
      <c r="E219" s="109"/>
      <c r="F219" s="101"/>
      <c r="G219" s="158" t="s">
        <v>192</v>
      </c>
      <c r="H219" s="34"/>
      <c r="I219" s="34"/>
      <c r="J219" s="34" t="s">
        <v>145</v>
      </c>
      <c r="K219" s="35"/>
      <c r="L219" s="159">
        <v>0.5234</v>
      </c>
      <c r="M219" s="159">
        <v>0.4749</v>
      </c>
      <c r="N219" s="63"/>
      <c r="O219" s="63"/>
      <c r="P219" s="157"/>
      <c r="Q219" s="157"/>
      <c r="R219" s="153"/>
      <c r="S219" s="153"/>
      <c r="T219" s="153"/>
    </row>
    <row r="220" spans="1:17" ht="18" customHeight="1">
      <c r="A220" s="140" t="s">
        <v>193</v>
      </c>
      <c r="B220" s="106">
        <v>0</v>
      </c>
      <c r="C220" s="107">
        <v>0</v>
      </c>
      <c r="D220" s="108">
        <v>0</v>
      </c>
      <c r="E220" s="109"/>
      <c r="F220" s="101"/>
      <c r="G220" s="160" t="s">
        <v>194</v>
      </c>
      <c r="H220" s="161"/>
      <c r="I220" s="161"/>
      <c r="J220" s="161"/>
      <c r="K220" s="162"/>
      <c r="L220" s="163">
        <v>0.9091</v>
      </c>
      <c r="M220" s="163">
        <v>0.73</v>
      </c>
      <c r="N220" s="63"/>
      <c r="O220" s="63"/>
      <c r="P220" s="157"/>
      <c r="Q220" s="157"/>
    </row>
    <row r="221" spans="1:26" ht="18" customHeight="1">
      <c r="A221" s="140" t="s">
        <v>195</v>
      </c>
      <c r="B221" s="106">
        <v>0</v>
      </c>
      <c r="C221" s="107">
        <v>0</v>
      </c>
      <c r="D221" s="108">
        <v>0</v>
      </c>
      <c r="E221" s="109"/>
      <c r="F221" s="101"/>
      <c r="H221" s="153"/>
      <c r="I221" s="153"/>
      <c r="J221" s="153"/>
      <c r="K221" s="153"/>
      <c r="L221" s="153"/>
      <c r="M221" s="153"/>
      <c r="Q221" s="1"/>
      <c r="R221" s="1"/>
      <c r="S221" s="1"/>
      <c r="X221" s="2"/>
      <c r="Y221" s="2"/>
      <c r="Z221" s="2"/>
    </row>
    <row r="222" spans="1:6" ht="18" customHeight="1">
      <c r="A222" s="140"/>
      <c r="B222" s="130"/>
      <c r="C222" s="131"/>
      <c r="D222" s="108"/>
      <c r="E222" s="164"/>
      <c r="F222" s="101"/>
    </row>
    <row r="223" spans="1:11" ht="18" customHeight="1">
      <c r="A223" s="119" t="s">
        <v>211</v>
      </c>
      <c r="B223" s="120">
        <v>238479.80832</v>
      </c>
      <c r="C223" s="121">
        <v>253685.81597999998</v>
      </c>
      <c r="D223" s="122">
        <f>+C223-B223</f>
        <v>15206.007659999974</v>
      </c>
      <c r="E223" s="165">
        <f>+D223/B223</f>
        <v>0.06376224371832795</v>
      </c>
      <c r="F223" s="101"/>
      <c r="J223" s="166"/>
      <c r="K223" s="166"/>
    </row>
    <row r="224" spans="1:6" ht="18" customHeight="1">
      <c r="A224" s="119" t="s">
        <v>158</v>
      </c>
      <c r="B224" s="167">
        <v>564109.20452</v>
      </c>
      <c r="C224" s="121">
        <v>531598.5010299999</v>
      </c>
      <c r="D224" s="122">
        <f>+C224-B224</f>
        <v>-32510.7034900001</v>
      </c>
      <c r="E224" s="123">
        <f>+D224/B224</f>
        <v>-0.05763193230938933</v>
      </c>
      <c r="F224" s="101"/>
    </row>
    <row r="225" spans="1:5" ht="16.5">
      <c r="A225" s="234" t="s">
        <v>220</v>
      </c>
      <c r="B225" s="168"/>
      <c r="C225" s="169"/>
      <c r="D225" s="169"/>
      <c r="E225" s="170"/>
    </row>
    <row r="226" spans="1:3" ht="13.5">
      <c r="A226" s="259" t="s">
        <v>225</v>
      </c>
      <c r="B226" s="153"/>
      <c r="C226" s="153"/>
    </row>
  </sheetData>
  <sheetProtection/>
  <protectedRanges>
    <protectedRange password="C5F4" sqref="A127" name="Rango1_2"/>
  </protectedRanges>
  <mergeCells count="66">
    <mergeCell ref="G195:I196"/>
    <mergeCell ref="P5:Q5"/>
    <mergeCell ref="P77:Q77"/>
    <mergeCell ref="L77:M77"/>
    <mergeCell ref="R5:S5"/>
    <mergeCell ref="T102:U102"/>
    <mergeCell ref="J101:U101"/>
    <mergeCell ref="N102:O102"/>
    <mergeCell ref="P102:Q102"/>
    <mergeCell ref="G217:I217"/>
    <mergeCell ref="A185:M185"/>
    <mergeCell ref="A192:M192"/>
    <mergeCell ref="A193:M193"/>
    <mergeCell ref="A195:A196"/>
    <mergeCell ref="B195:B196"/>
    <mergeCell ref="C195:C196"/>
    <mergeCell ref="D195:E195"/>
    <mergeCell ref="J195:J196"/>
    <mergeCell ref="K195:K196"/>
    <mergeCell ref="M151:M153"/>
    <mergeCell ref="G130:I131"/>
    <mergeCell ref="J130:J131"/>
    <mergeCell ref="K130:K131"/>
    <mergeCell ref="G151:K153"/>
    <mergeCell ref="L130:M130"/>
    <mergeCell ref="L151:L153"/>
    <mergeCell ref="A130:A131"/>
    <mergeCell ref="B130:B131"/>
    <mergeCell ref="A123:M123"/>
    <mergeCell ref="H102:I102"/>
    <mergeCell ref="A101:A103"/>
    <mergeCell ref="C130:C131"/>
    <mergeCell ref="A127:M127"/>
    <mergeCell ref="T77:U77"/>
    <mergeCell ref="J76:U76"/>
    <mergeCell ref="N5:O5"/>
    <mergeCell ref="J5:K5"/>
    <mergeCell ref="N77:O77"/>
    <mergeCell ref="A128:M128"/>
    <mergeCell ref="T5:U5"/>
    <mergeCell ref="J4:U4"/>
    <mergeCell ref="B101:I101"/>
    <mergeCell ref="B102:C102"/>
    <mergeCell ref="D102:E102"/>
    <mergeCell ref="J102:K102"/>
    <mergeCell ref="L102:M102"/>
    <mergeCell ref="F102:G102"/>
    <mergeCell ref="R77:S77"/>
    <mergeCell ref="R102:S102"/>
    <mergeCell ref="A76:A78"/>
    <mergeCell ref="B77:C77"/>
    <mergeCell ref="D77:E77"/>
    <mergeCell ref="H77:I77"/>
    <mergeCell ref="A4:A6"/>
    <mergeCell ref="B4:I4"/>
    <mergeCell ref="B5:C5"/>
    <mergeCell ref="B1:M1"/>
    <mergeCell ref="B76:I76"/>
    <mergeCell ref="F77:G77"/>
    <mergeCell ref="J77:K77"/>
    <mergeCell ref="D5:E5"/>
    <mergeCell ref="L5:M5"/>
    <mergeCell ref="H5:I5"/>
    <mergeCell ref="A3:U3"/>
    <mergeCell ref="F5:G5"/>
    <mergeCell ref="A2:U2"/>
  </mergeCells>
  <hyperlinks>
    <hyperlink ref="A226" r:id="rId1" display="https://ssf.gob.sv/"/>
  </hyperlinks>
  <printOptions/>
  <pageMargins left="0.35433070866141736" right="0.1968503937007874" top="0.11811023622047245" bottom="0.2362204724409449" header="0.15748031496062992" footer="0.15748031496062992"/>
  <pageSetup fitToWidth="2" horizontalDpi="600" verticalDpi="600" orientation="landscape" paperSize="9" scale="3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kamontalvo</cp:lastModifiedBy>
  <cp:lastPrinted>2018-09-26T16:52:12Z</cp:lastPrinted>
  <dcterms:created xsi:type="dcterms:W3CDTF">2003-09-25T21:59:06Z</dcterms:created>
  <dcterms:modified xsi:type="dcterms:W3CDTF">2020-06-12T17:30:00Z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