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42-2022\Estadísticas\Mercado_Reportos\"/>
    </mc:Choice>
  </mc:AlternateContent>
  <bookViews>
    <workbookView xWindow="0" yWindow="0" windowWidth="20490" windowHeight="7020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'2011'!$A$1:$O$18</definedName>
    <definedName name="_xlnm.Print_Area" localSheetId="1">'2012'!$A$1:$O$19</definedName>
    <definedName name="_xlnm.Print_Area" localSheetId="2">'2013'!$A$1:$O$18</definedName>
    <definedName name="_xlnm.Print_Area" localSheetId="3">'2014'!$A$1:$O$21</definedName>
    <definedName name="_xlnm.Print_Area" localSheetId="4">'2015'!$A$1:$O$21</definedName>
    <definedName name="_xlnm.Print_Area" localSheetId="5">'2016'!$A$1:$O$25</definedName>
    <definedName name="_xlnm.Print_Area" localSheetId="6">'2017'!$A$1:$O$26</definedName>
    <definedName name="_xlnm.Print_Area" localSheetId="7">'2018'!$A$1:$N$26</definedName>
  </definedNames>
  <calcPr calcId="162913"/>
</workbook>
</file>

<file path=xl/calcChain.xml><?xml version="1.0" encoding="utf-8"?>
<calcChain xmlns="http://schemas.openxmlformats.org/spreadsheetml/2006/main">
  <c r="N23" i="14" l="1"/>
  <c r="M23" i="14"/>
  <c r="L23" i="14"/>
  <c r="K23" i="14"/>
  <c r="J23" i="14"/>
  <c r="I23" i="14"/>
  <c r="H23" i="14"/>
  <c r="G23" i="14"/>
  <c r="F23" i="14"/>
  <c r="E23" i="14"/>
  <c r="D23" i="14"/>
  <c r="C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3" i="14" l="1"/>
  <c r="J23" i="13"/>
  <c r="I23" i="13" l="1"/>
  <c r="H23" i="13" l="1"/>
  <c r="G23" i="13" l="1"/>
  <c r="F23" i="13" l="1"/>
  <c r="E23" i="13" l="1"/>
  <c r="D23" i="13" l="1"/>
  <c r="C23" i="13"/>
  <c r="N23" i="13" l="1"/>
  <c r="M23" i="13"/>
  <c r="L23" i="13"/>
  <c r="K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23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9" i="12"/>
  <c r="G23" i="12"/>
  <c r="N23" i="12"/>
  <c r="M23" i="12"/>
  <c r="L23" i="12"/>
  <c r="K23" i="12"/>
  <c r="J23" i="12"/>
  <c r="I23" i="12"/>
  <c r="H23" i="12"/>
  <c r="F23" i="12"/>
  <c r="E23" i="12"/>
  <c r="D23" i="12"/>
  <c r="C23" i="12"/>
  <c r="O11" i="11"/>
  <c r="M23" i="11"/>
  <c r="O10" i="11"/>
  <c r="O12" i="11"/>
  <c r="O13" i="11"/>
  <c r="O14" i="11"/>
  <c r="O15" i="11"/>
  <c r="O16" i="11"/>
  <c r="O17" i="11"/>
  <c r="O18" i="11"/>
  <c r="O19" i="11"/>
  <c r="O20" i="11"/>
  <c r="O21" i="11"/>
  <c r="O22" i="11"/>
  <c r="O9" i="11"/>
  <c r="L23" i="11"/>
  <c r="O23" i="13" l="1"/>
  <c r="E23" i="11"/>
  <c r="C23" i="11"/>
  <c r="N23" i="11"/>
  <c r="K23" i="11"/>
  <c r="J23" i="11"/>
  <c r="I23" i="11"/>
  <c r="H23" i="11"/>
  <c r="G23" i="11"/>
  <c r="F23" i="11"/>
  <c r="D23" i="11"/>
  <c r="M23" i="10"/>
  <c r="K23" i="10"/>
  <c r="I23" i="10"/>
  <c r="G23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9" i="10"/>
  <c r="L23" i="10"/>
  <c r="J23" i="10"/>
  <c r="H23" i="10"/>
  <c r="F23" i="10"/>
  <c r="E23" i="10"/>
  <c r="D23" i="10"/>
  <c r="C23" i="10"/>
  <c r="B23" i="10"/>
  <c r="N23" i="9"/>
  <c r="M23" i="9"/>
  <c r="L23" i="9"/>
  <c r="K23" i="9"/>
  <c r="J23" i="9"/>
  <c r="I23" i="9"/>
  <c r="H23" i="9"/>
  <c r="G23" i="9"/>
  <c r="F23" i="9"/>
  <c r="E23" i="9"/>
  <c r="D23" i="9"/>
  <c r="C23" i="9"/>
  <c r="O22" i="9"/>
  <c r="O21" i="9"/>
  <c r="O20" i="9"/>
  <c r="O19" i="9"/>
  <c r="O18" i="9"/>
  <c r="O17" i="9"/>
  <c r="O16" i="9"/>
  <c r="O15" i="9"/>
  <c r="O14" i="9"/>
  <c r="O13" i="9"/>
  <c r="O12" i="9"/>
  <c r="O11" i="9"/>
  <c r="O9" i="9"/>
  <c r="O15" i="8"/>
  <c r="O16" i="8"/>
  <c r="N22" i="8"/>
  <c r="M22" i="8"/>
  <c r="L22" i="8"/>
  <c r="K22" i="8"/>
  <c r="J22" i="8"/>
  <c r="I22" i="8"/>
  <c r="H22" i="8"/>
  <c r="G22" i="8"/>
  <c r="F22" i="8"/>
  <c r="E22" i="8"/>
  <c r="D22" i="8"/>
  <c r="C22" i="8"/>
  <c r="O21" i="8"/>
  <c r="O20" i="8"/>
  <c r="O19" i="8"/>
  <c r="O18" i="8"/>
  <c r="O17" i="8"/>
  <c r="O14" i="8"/>
  <c r="O13" i="8"/>
  <c r="O12" i="8"/>
  <c r="O11" i="8"/>
  <c r="O10" i="8"/>
  <c r="O9" i="8"/>
  <c r="N20" i="7"/>
  <c r="M20" i="7"/>
  <c r="L20" i="7"/>
  <c r="K20" i="7"/>
  <c r="J20" i="7"/>
  <c r="I20" i="7"/>
  <c r="H20" i="7"/>
  <c r="G20" i="7"/>
  <c r="F20" i="7"/>
  <c r="E20" i="7"/>
  <c r="D20" i="7"/>
  <c r="C20" i="7"/>
  <c r="O19" i="7"/>
  <c r="O18" i="7"/>
  <c r="O17" i="7"/>
  <c r="O16" i="7"/>
  <c r="O15" i="7"/>
  <c r="O14" i="7"/>
  <c r="O13" i="7"/>
  <c r="O12" i="7"/>
  <c r="O11" i="7"/>
  <c r="O10" i="7"/>
  <c r="O9" i="7"/>
  <c r="O15" i="6"/>
  <c r="O12" i="6"/>
  <c r="O13" i="6"/>
  <c r="O9" i="6"/>
  <c r="O10" i="6"/>
  <c r="O11" i="6"/>
  <c r="O14" i="6"/>
  <c r="O16" i="6"/>
  <c r="O17" i="6"/>
  <c r="O18" i="6"/>
  <c r="O19" i="6"/>
  <c r="C20" i="6"/>
  <c r="D20" i="6"/>
  <c r="E20" i="6"/>
  <c r="F20" i="6"/>
  <c r="G20" i="6"/>
  <c r="H20" i="6"/>
  <c r="I20" i="6"/>
  <c r="J20" i="6"/>
  <c r="K20" i="6"/>
  <c r="L20" i="6"/>
  <c r="M20" i="6"/>
  <c r="N20" i="6"/>
  <c r="N17" i="5"/>
  <c r="M17" i="5"/>
  <c r="L17" i="5"/>
  <c r="K17" i="5"/>
  <c r="J17" i="5"/>
  <c r="I17" i="5"/>
  <c r="H17" i="5"/>
  <c r="G17" i="5"/>
  <c r="F17" i="5"/>
  <c r="E17" i="5"/>
  <c r="O10" i="5"/>
  <c r="O11" i="5"/>
  <c r="O12" i="5"/>
  <c r="O13" i="5"/>
  <c r="O14" i="5"/>
  <c r="O15" i="5"/>
  <c r="O16" i="5"/>
  <c r="O9" i="5"/>
  <c r="D17" i="5"/>
  <c r="C17" i="5"/>
  <c r="O23" i="11" l="1"/>
  <c r="N23" i="10"/>
  <c r="O23" i="9"/>
  <c r="O22" i="8"/>
  <c r="O20" i="7"/>
  <c r="O20" i="6"/>
  <c r="O17" i="5"/>
</calcChain>
</file>

<file path=xl/sharedStrings.xml><?xml version="1.0" encoding="utf-8"?>
<sst xmlns="http://schemas.openxmlformats.org/spreadsheetml/2006/main" count="204" uniqueCount="30">
  <si>
    <t>Casas de corredores de bolsa</t>
  </si>
  <si>
    <t>Personas naturales</t>
  </si>
  <si>
    <t>Servicios</t>
  </si>
  <si>
    <t>Total general</t>
  </si>
  <si>
    <t>Extranjero</t>
  </si>
  <si>
    <t>Seguros</t>
  </si>
  <si>
    <t>Fuente: Bolsa de Valores de El Salvador</t>
  </si>
  <si>
    <t>Sector</t>
  </si>
  <si>
    <t>Bancos</t>
  </si>
  <si>
    <t>Comercio</t>
  </si>
  <si>
    <t>Mercado de reportos
Compras de valores por sector económico. Año 2011
En (US$)</t>
  </si>
  <si>
    <t>Sector público</t>
  </si>
  <si>
    <t>Mercado de reporto
Compras de valores por sector económico. Año 2012
En (US$)</t>
  </si>
  <si>
    <t>Mercado de reporto
Compras de valores por sector económico. Año 2013
En (US$)</t>
  </si>
  <si>
    <t>Administración cartera</t>
  </si>
  <si>
    <t>Administración Cartera</t>
  </si>
  <si>
    <t>Mercado de reporto
Compras de valores por sector económico. Año 2014
En (US$)</t>
  </si>
  <si>
    <t>Construcción</t>
  </si>
  <si>
    <t>Industria</t>
  </si>
  <si>
    <t>Mercado de reporto
Compras de valores por sector económico. Año 2015
En (US$)</t>
  </si>
  <si>
    <t>Mercado de reporto
Compras de valores por sector económico. Año 2016
En (US$)</t>
  </si>
  <si>
    <t>Fondos de inversión abiertos</t>
  </si>
  <si>
    <t>Gestora de fondos de inversión</t>
  </si>
  <si>
    <t>Mercado de reporto
Compras de valores por sector económico. Año 2017
En (US$)</t>
  </si>
  <si>
    <t>Agropecuario</t>
  </si>
  <si>
    <t>Mercado de reporto
Compras de valores por sector económico. Año 2018
En (US$)</t>
  </si>
  <si>
    <t>Mercado de reporto
Compras de valores por sector económico. Año 2019
En (US$)</t>
  </si>
  <si>
    <t>Mercado de reporto
Compras de valores por sector económico. Año 2020
En (US$)</t>
  </si>
  <si>
    <t>Mercado de reporto
Compras de valores por sector económico. Año 2021
En (US$)</t>
  </si>
  <si>
    <t>Mercado de reporto
Compras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</si>
</sst>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Bembo Std"/>
      <family val="1"/>
    </font>
    <font>
      <sz val="10"/>
      <color theme="1"/>
      <name val="Museo Sans 300"/>
      <family val="3"/>
    </font>
    <font>
      <sz val="10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1" fillId="4" borderId="1" applyNumberFormat="0" applyProtection="0">
      <alignment horizontal="center" vertical="top" wrapText="1"/>
    </xf>
    <xf numFmtId="165" fontId="5" fillId="0" borderId="0" applyFont="0" applyFill="0" applyBorder="0" applyAlignment="0" applyProtection="0"/>
  </cellStyleXfs>
  <cellXfs count="48">
    <xf numFmtId="0" fontId="0" fillId="0" borderId="0" xfId="0"/>
    <xf numFmtId="0" fontId="0" fillId="3" borderId="0" xfId="0" applyFill="1"/>
    <xf numFmtId="0" fontId="0" fillId="3" borderId="0" xfId="0" applyFill="1" applyBorder="1"/>
    <xf numFmtId="0" fontId="3" fillId="2" borderId="0" xfId="2" applyFont="1" applyFill="1" applyBorder="1"/>
    <xf numFmtId="14" fontId="3" fillId="2" borderId="0" xfId="2" applyNumberFormat="1" applyFont="1" applyFill="1" applyBorder="1" applyAlignment="1">
      <alignment horizontal="left"/>
    </xf>
    <xf numFmtId="164" fontId="3" fillId="2" borderId="0" xfId="1" applyFont="1" applyFill="1" applyBorder="1"/>
    <xf numFmtId="0" fontId="3" fillId="2" borderId="0" xfId="2" applyFont="1" applyFill="1" applyBorder="1" applyAlignment="1">
      <alignment horizontal="left"/>
    </xf>
    <xf numFmtId="14" fontId="3" fillId="2" borderId="0" xfId="2" applyNumberFormat="1" applyFont="1" applyFill="1" applyBorder="1"/>
    <xf numFmtId="164" fontId="4" fillId="4" borderId="2" xfId="3" applyNumberFormat="1" applyFont="1" applyBorder="1" applyAlignment="1">
      <alignment horizontal="left" vertical="center" wrapText="1"/>
    </xf>
    <xf numFmtId="167" fontId="4" fillId="4" borderId="2" xfId="3" applyNumberFormat="1" applyFont="1" applyBorder="1" applyAlignment="1">
      <alignment horizontal="center" vertical="center" wrapText="1"/>
    </xf>
    <xf numFmtId="0" fontId="3" fillId="3" borderId="0" xfId="2" applyFont="1" applyFill="1" applyBorder="1"/>
    <xf numFmtId="166" fontId="6" fillId="5" borderId="0" xfId="0" applyNumberFormat="1" applyFont="1" applyFill="1" applyBorder="1"/>
    <xf numFmtId="39" fontId="6" fillId="5" borderId="0" xfId="0" applyNumberFormat="1" applyFont="1" applyFill="1" applyBorder="1"/>
    <xf numFmtId="166" fontId="0" fillId="3" borderId="0" xfId="0" applyNumberFormat="1" applyFill="1" applyBorder="1" applyAlignment="1">
      <alignment horizontal="left"/>
    </xf>
    <xf numFmtId="166" fontId="0" fillId="3" borderId="0" xfId="0" applyNumberFormat="1" applyFill="1" applyBorder="1"/>
    <xf numFmtId="166" fontId="6" fillId="5" borderId="0" xfId="0" applyNumberFormat="1" applyFont="1" applyFill="1" applyBorder="1" applyAlignment="1">
      <alignment horizontal="left"/>
    </xf>
    <xf numFmtId="164" fontId="4" fillId="4" borderId="3" xfId="3" applyNumberFormat="1" applyFont="1" applyBorder="1" applyAlignment="1">
      <alignment horizontal="center" vertical="center" wrapText="1"/>
    </xf>
    <xf numFmtId="167" fontId="4" fillId="4" borderId="3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5" fontId="4" fillId="4" borderId="2" xfId="4" applyNumberFormat="1" applyFont="1" applyFill="1" applyBorder="1" applyAlignment="1">
      <alignment horizontal="left" vertical="center" wrapText="1"/>
    </xf>
    <xf numFmtId="165" fontId="4" fillId="4" borderId="2" xfId="4" applyFont="1" applyFill="1" applyBorder="1" applyAlignment="1">
      <alignment vertical="center" wrapText="1"/>
    </xf>
    <xf numFmtId="166" fontId="7" fillId="0" borderId="2" xfId="0" applyNumberFormat="1" applyFont="1" applyBorder="1" applyAlignment="1">
      <alignment horizontal="left"/>
    </xf>
    <xf numFmtId="165" fontId="7" fillId="0" borderId="2" xfId="4" applyFont="1" applyBorder="1"/>
    <xf numFmtId="165" fontId="9" fillId="0" borderId="2" xfId="4" applyFont="1" applyBorder="1"/>
    <xf numFmtId="165" fontId="7" fillId="0" borderId="5" xfId="4" applyFont="1" applyBorder="1"/>
    <xf numFmtId="0" fontId="0" fillId="3" borderId="2" xfId="0" applyFill="1" applyBorder="1"/>
    <xf numFmtId="166" fontId="0" fillId="0" borderId="0" xfId="0" applyNumberFormat="1" applyAlignment="1">
      <alignment horizontal="left"/>
    </xf>
    <xf numFmtId="165" fontId="9" fillId="0" borderId="5" xfId="4" applyFont="1" applyBorder="1"/>
    <xf numFmtId="166" fontId="0" fillId="3" borderId="0" xfId="0" applyNumberFormat="1" applyFill="1" applyAlignment="1">
      <alignment horizontal="left"/>
    </xf>
    <xf numFmtId="164" fontId="10" fillId="4" borderId="3" xfId="3" applyNumberFormat="1" applyFont="1" applyBorder="1" applyAlignment="1">
      <alignment horizontal="center" vertical="center" wrapText="1"/>
    </xf>
    <xf numFmtId="167" fontId="10" fillId="4" borderId="3" xfId="3" applyNumberFormat="1" applyFont="1" applyBorder="1" applyAlignment="1">
      <alignment horizontal="center" vertical="center" wrapText="1"/>
    </xf>
    <xf numFmtId="167" fontId="10" fillId="4" borderId="6" xfId="3" applyNumberFormat="1" applyFont="1" applyBorder="1" applyAlignment="1">
      <alignment horizontal="center" vertical="center" wrapText="1"/>
    </xf>
    <xf numFmtId="167" fontId="10" fillId="4" borderId="2" xfId="3" applyNumberFormat="1" applyFont="1" applyBorder="1" applyAlignment="1">
      <alignment horizontal="center" vertical="center" wrapText="1"/>
    </xf>
    <xf numFmtId="167" fontId="10" fillId="4" borderId="7" xfId="3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left"/>
    </xf>
    <xf numFmtId="165" fontId="12" fillId="0" borderId="5" xfId="4" applyFont="1" applyBorder="1"/>
    <xf numFmtId="165" fontId="12" fillId="0" borderId="2" xfId="4" applyFont="1" applyBorder="1"/>
    <xf numFmtId="165" fontId="11" fillId="0" borderId="2" xfId="4" applyFont="1" applyBorder="1"/>
    <xf numFmtId="165" fontId="11" fillId="0" borderId="8" xfId="4" applyFont="1" applyBorder="1"/>
    <xf numFmtId="165" fontId="11" fillId="0" borderId="5" xfId="4" applyFont="1" applyBorder="1"/>
    <xf numFmtId="164" fontId="13" fillId="4" borderId="2" xfId="3" applyNumberFormat="1" applyFont="1" applyBorder="1" applyAlignment="1">
      <alignment horizontal="left" vertical="center" wrapText="1"/>
    </xf>
    <xf numFmtId="165" fontId="13" fillId="4" borderId="2" xfId="4" applyNumberFormat="1" applyFont="1" applyFill="1" applyBorder="1" applyAlignment="1">
      <alignment horizontal="left" vertical="center" wrapText="1"/>
    </xf>
    <xf numFmtId="164" fontId="4" fillId="3" borderId="0" xfId="3" applyNumberFormat="1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/>
    </xf>
    <xf numFmtId="0" fontId="8" fillId="2" borderId="4" xfId="2" applyFont="1" applyFill="1" applyBorder="1" applyAlignment="1">
      <alignment horizontal="left"/>
    </xf>
    <xf numFmtId="164" fontId="10" fillId="4" borderId="2" xfId="3" applyNumberFormat="1" applyFont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left"/>
    </xf>
  </cellXfs>
  <cellStyles count="5">
    <cellStyle name="Cuadros SSF" xfId="3"/>
    <cellStyle name="Millares" xfId="4" builtinId="3"/>
    <cellStyle name="Millares_IBES2011" xfId="1"/>
    <cellStyle name="Normal" xfId="0" builtinId="0"/>
    <cellStyle name="Normal_IBES201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698500</xdr:colOff>
      <xdr:row>0</xdr:row>
      <xdr:rowOff>95250</xdr:rowOff>
    </xdr:from>
    <xdr:to>
      <xdr:col>15</xdr:col>
      <xdr:colOff>10964</xdr:colOff>
      <xdr:row>5</xdr:row>
      <xdr:rowOff>150145</xdr:rowOff>
    </xdr:to>
    <xdr:pic>
      <xdr:nvPicPr>
        <xdr:cNvPr id="3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7500" y="9525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</xdr:colOff>
      <xdr:row>1</xdr:row>
      <xdr:rowOff>35718</xdr:rowOff>
    </xdr:from>
    <xdr:to>
      <xdr:col>14</xdr:col>
      <xdr:colOff>1083467</xdr:colOff>
      <xdr:row>4</xdr:row>
      <xdr:rowOff>83344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168937" y="226218"/>
          <a:ext cx="1035843" cy="61912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</xdr:colOff>
      <xdr:row>1</xdr:row>
      <xdr:rowOff>35718</xdr:rowOff>
    </xdr:from>
    <xdr:to>
      <xdr:col>14</xdr:col>
      <xdr:colOff>1083467</xdr:colOff>
      <xdr:row>4</xdr:row>
      <xdr:rowOff>83344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164174" y="226218"/>
          <a:ext cx="1035843" cy="61912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</xdr:colOff>
      <xdr:row>1</xdr:row>
      <xdr:rowOff>35718</xdr:rowOff>
    </xdr:from>
    <xdr:to>
      <xdr:col>14</xdr:col>
      <xdr:colOff>1083467</xdr:colOff>
      <xdr:row>4</xdr:row>
      <xdr:rowOff>83344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21374" y="226218"/>
          <a:ext cx="1035843" cy="6191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631825</xdr:colOff>
      <xdr:row>0</xdr:row>
      <xdr:rowOff>76200</xdr:rowOff>
    </xdr:from>
    <xdr:to>
      <xdr:col>14</xdr:col>
      <xdr:colOff>1595289</xdr:colOff>
      <xdr:row>5</xdr:row>
      <xdr:rowOff>131095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9950" y="762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444500</xdr:colOff>
      <xdr:row>0</xdr:row>
      <xdr:rowOff>95250</xdr:rowOff>
    </xdr:from>
    <xdr:to>
      <xdr:col>14</xdr:col>
      <xdr:colOff>1407964</xdr:colOff>
      <xdr:row>5</xdr:row>
      <xdr:rowOff>150145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72000" y="9525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0</xdr:row>
      <xdr:rowOff>95250</xdr:rowOff>
    </xdr:from>
    <xdr:to>
      <xdr:col>14</xdr:col>
      <xdr:colOff>1409700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5675" y="95250"/>
          <a:ext cx="3143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0</xdr:row>
      <xdr:rowOff>95250</xdr:rowOff>
    </xdr:from>
    <xdr:to>
      <xdr:col>14</xdr:col>
      <xdr:colOff>1409700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97400" y="95250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0</xdr:row>
      <xdr:rowOff>95250</xdr:rowOff>
    </xdr:from>
    <xdr:to>
      <xdr:col>14</xdr:col>
      <xdr:colOff>1409700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97400" y="95250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0</xdr:row>
      <xdr:rowOff>95250</xdr:rowOff>
    </xdr:from>
    <xdr:to>
      <xdr:col>14</xdr:col>
      <xdr:colOff>1409700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97400" y="95250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447675</xdr:colOff>
      <xdr:row>0</xdr:row>
      <xdr:rowOff>95250</xdr:rowOff>
    </xdr:from>
    <xdr:to>
      <xdr:col>13</xdr:col>
      <xdr:colOff>1409700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92650" y="95250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0</xdr:row>
      <xdr:rowOff>95250</xdr:rowOff>
    </xdr:from>
    <xdr:to>
      <xdr:col>14</xdr:col>
      <xdr:colOff>1409700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30650" y="95250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77"/>
  <sheetViews>
    <sheetView topLeftCell="J1" workbookViewId="0">
      <selection activeCell="B10" sqref="B10"/>
    </sheetView>
  </sheetViews>
  <sheetFormatPr baseColWidth="10" defaultRowHeight="15" x14ac:dyDescent="0.25"/>
  <cols>
    <col min="1" max="1" width="11.42578125" style="1"/>
    <col min="2" max="2" width="25" style="1" customWidth="1"/>
    <col min="3" max="3" width="22.140625" style="1" customWidth="1"/>
    <col min="4" max="4" width="21.85546875" style="1" bestFit="1" customWidth="1"/>
    <col min="5" max="5" width="21.5703125" style="1" customWidth="1"/>
    <col min="6" max="6" width="22.5703125" style="1" customWidth="1"/>
    <col min="7" max="7" width="22.28515625" style="1" customWidth="1"/>
    <col min="8" max="8" width="21.85546875" style="1" bestFit="1" customWidth="1"/>
    <col min="9" max="10" width="22" style="1" bestFit="1" customWidth="1"/>
    <col min="11" max="12" width="21.28515625" style="1" bestFit="1" customWidth="1"/>
    <col min="13" max="13" width="22" style="1" bestFit="1" customWidth="1"/>
    <col min="14" max="14" width="22.28515625" style="1" bestFit="1" customWidth="1"/>
    <col min="15" max="15" width="24.7109375" style="1" bestFit="1" customWidth="1"/>
    <col min="16" max="16384" width="11.42578125" style="1"/>
  </cols>
  <sheetData>
    <row r="7" spans="2:16" ht="66" customHeight="1" x14ac:dyDescent="0.25">
      <c r="B7" s="43" t="s">
        <v>10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6" x14ac:dyDescent="0.25">
      <c r="B8" s="18" t="s">
        <v>7</v>
      </c>
      <c r="C8" s="9">
        <v>40544</v>
      </c>
      <c r="D8" s="9">
        <v>40575</v>
      </c>
      <c r="E8" s="9">
        <v>40603</v>
      </c>
      <c r="F8" s="9">
        <v>40634</v>
      </c>
      <c r="G8" s="9">
        <v>40664</v>
      </c>
      <c r="H8" s="9">
        <v>40695</v>
      </c>
      <c r="I8" s="9">
        <v>40725</v>
      </c>
      <c r="J8" s="9">
        <v>40756</v>
      </c>
      <c r="K8" s="9">
        <v>40787</v>
      </c>
      <c r="L8" s="9">
        <v>40817</v>
      </c>
      <c r="M8" s="9">
        <v>40848</v>
      </c>
      <c r="N8" s="9">
        <v>40878</v>
      </c>
      <c r="O8" s="9" t="s">
        <v>3</v>
      </c>
    </row>
    <row r="9" spans="2:16" x14ac:dyDescent="0.25">
      <c r="B9" s="21" t="s">
        <v>14</v>
      </c>
      <c r="C9" s="22">
        <v>534455.84000000008</v>
      </c>
      <c r="D9" s="22">
        <v>313420.71000000002</v>
      </c>
      <c r="E9" s="22">
        <v>887889.47000000009</v>
      </c>
      <c r="F9" s="22">
        <v>638664.21</v>
      </c>
      <c r="G9" s="22">
        <v>2167713.8100000005</v>
      </c>
      <c r="H9" s="22">
        <v>3573446.98</v>
      </c>
      <c r="I9" s="22">
        <v>8673831.2400000002</v>
      </c>
      <c r="J9" s="22">
        <v>2975546.56</v>
      </c>
      <c r="K9" s="22">
        <v>3487620.4</v>
      </c>
      <c r="L9" s="22">
        <v>236025.84</v>
      </c>
      <c r="M9" s="22">
        <v>880737.74</v>
      </c>
      <c r="N9" s="22">
        <v>20983822.229999997</v>
      </c>
      <c r="O9" s="22">
        <v>45353175.029999994</v>
      </c>
    </row>
    <row r="10" spans="2:16" x14ac:dyDescent="0.25">
      <c r="B10" s="21" t="s">
        <v>8</v>
      </c>
      <c r="C10" s="22">
        <v>127151693.61000003</v>
      </c>
      <c r="D10" s="22">
        <v>128017386.73</v>
      </c>
      <c r="E10" s="22">
        <v>107172601.32000001</v>
      </c>
      <c r="F10" s="22">
        <v>124537563.42000002</v>
      </c>
      <c r="G10" s="22">
        <v>138096404.78999999</v>
      </c>
      <c r="H10" s="22">
        <v>176486392.58000001</v>
      </c>
      <c r="I10" s="22">
        <v>171729073.52000001</v>
      </c>
      <c r="J10" s="22">
        <v>111932799.33999997</v>
      </c>
      <c r="K10" s="22">
        <v>173679317.71000001</v>
      </c>
      <c r="L10" s="22">
        <v>163852225.01999998</v>
      </c>
      <c r="M10" s="22">
        <v>156753999.03999999</v>
      </c>
      <c r="N10" s="22">
        <v>179288458.18000004</v>
      </c>
      <c r="O10" s="22">
        <v>1758697915.26</v>
      </c>
    </row>
    <row r="11" spans="2:16" x14ac:dyDescent="0.25">
      <c r="B11" s="21" t="s">
        <v>0</v>
      </c>
      <c r="C11" s="22">
        <v>955000.04999999993</v>
      </c>
      <c r="D11" s="22">
        <v>4874546.58</v>
      </c>
      <c r="E11" s="22">
        <v>294846.2</v>
      </c>
      <c r="F11" s="22"/>
      <c r="G11" s="22">
        <v>459467.21</v>
      </c>
      <c r="H11" s="22">
        <v>101912.15</v>
      </c>
      <c r="I11" s="22">
        <v>263936.82</v>
      </c>
      <c r="J11" s="22">
        <v>220912.15</v>
      </c>
      <c r="K11" s="22">
        <v>308211.06</v>
      </c>
      <c r="L11" s="22">
        <v>709209.03</v>
      </c>
      <c r="M11" s="22">
        <v>879068.23</v>
      </c>
      <c r="N11" s="22">
        <v>1015171.44</v>
      </c>
      <c r="O11" s="22">
        <v>10082280.92</v>
      </c>
    </row>
    <row r="12" spans="2:16" x14ac:dyDescent="0.25">
      <c r="B12" s="21" t="s">
        <v>9</v>
      </c>
      <c r="C12" s="22"/>
      <c r="D12" s="22">
        <v>40000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>
        <v>40000</v>
      </c>
    </row>
    <row r="13" spans="2:16" x14ac:dyDescent="0.25">
      <c r="B13" s="21" t="s">
        <v>4</v>
      </c>
      <c r="C13" s="22">
        <v>3192013.44</v>
      </c>
      <c r="D13" s="22">
        <v>12032803.539999999</v>
      </c>
      <c r="E13" s="22">
        <v>3394861.55</v>
      </c>
      <c r="F13" s="22">
        <v>5730265.0699999994</v>
      </c>
      <c r="G13" s="22">
        <v>3504347.53</v>
      </c>
      <c r="H13" s="22">
        <v>11398214.460000001</v>
      </c>
      <c r="I13" s="22">
        <v>14182612.560000001</v>
      </c>
      <c r="J13" s="22">
        <v>917830.93</v>
      </c>
      <c r="K13" s="22">
        <v>5688525.3700000001</v>
      </c>
      <c r="L13" s="22">
        <v>4461541.6700000009</v>
      </c>
      <c r="M13" s="22">
        <v>3001222.9</v>
      </c>
      <c r="N13" s="22">
        <v>8348250.330000001</v>
      </c>
      <c r="O13" s="22">
        <v>75852489.350000009</v>
      </c>
    </row>
    <row r="14" spans="2:16" x14ac:dyDescent="0.25">
      <c r="B14" s="21" t="s">
        <v>1</v>
      </c>
      <c r="C14" s="22">
        <v>4241605.5599999996</v>
      </c>
      <c r="D14" s="22">
        <v>5408834.46</v>
      </c>
      <c r="E14" s="22">
        <v>796673.41</v>
      </c>
      <c r="F14" s="22">
        <v>88254.399999999994</v>
      </c>
      <c r="G14" s="22">
        <v>244540</v>
      </c>
      <c r="H14" s="22">
        <v>301542.43</v>
      </c>
      <c r="I14" s="22">
        <v>3167316.89</v>
      </c>
      <c r="J14" s="22">
        <v>2112198.1000000006</v>
      </c>
      <c r="K14" s="22">
        <v>1989361.5299999996</v>
      </c>
      <c r="L14" s="22">
        <v>761026.19999999984</v>
      </c>
      <c r="M14" s="22">
        <v>1605566.2199999997</v>
      </c>
      <c r="N14" s="22">
        <v>4697240.42</v>
      </c>
      <c r="O14" s="22">
        <v>25414159.619999997</v>
      </c>
    </row>
    <row r="15" spans="2:16" x14ac:dyDescent="0.25">
      <c r="B15" s="21" t="s">
        <v>5</v>
      </c>
      <c r="C15" s="22">
        <v>17847696.340000004</v>
      </c>
      <c r="D15" s="22">
        <v>19012669.879999999</v>
      </c>
      <c r="E15" s="22">
        <v>14250215.140000002</v>
      </c>
      <c r="F15" s="22">
        <v>16316001.620000001</v>
      </c>
      <c r="G15" s="22">
        <v>17480292.050000001</v>
      </c>
      <c r="H15" s="22">
        <v>16275138.789999999</v>
      </c>
      <c r="I15" s="22">
        <v>25999391.969999999</v>
      </c>
      <c r="J15" s="22">
        <v>16577918.859999999</v>
      </c>
      <c r="K15" s="22">
        <v>19372735.760000013</v>
      </c>
      <c r="L15" s="22">
        <v>20223246.789999999</v>
      </c>
      <c r="M15" s="22">
        <v>32631850.459999993</v>
      </c>
      <c r="N15" s="22">
        <v>35148269.109999977</v>
      </c>
      <c r="O15" s="22">
        <v>251135426.76999995</v>
      </c>
      <c r="P15" s="2"/>
    </row>
    <row r="16" spans="2:16" x14ac:dyDescent="0.25">
      <c r="B16" s="21" t="s">
        <v>2</v>
      </c>
      <c r="C16" s="22">
        <v>1474312.1900000002</v>
      </c>
      <c r="D16" s="22">
        <v>10090124.100000001</v>
      </c>
      <c r="E16" s="22">
        <v>2899800.2100000009</v>
      </c>
      <c r="F16" s="22">
        <v>1953544.2500000002</v>
      </c>
      <c r="G16" s="22">
        <v>3310637.0500000003</v>
      </c>
      <c r="H16" s="22">
        <v>2737094.9400000004</v>
      </c>
      <c r="I16" s="22">
        <v>18520812.620000001</v>
      </c>
      <c r="J16" s="22">
        <v>3192623.4200000004</v>
      </c>
      <c r="K16" s="22">
        <v>4125921.6799999992</v>
      </c>
      <c r="L16" s="22">
        <v>4383481.2100000009</v>
      </c>
      <c r="M16" s="22">
        <v>2450322.3000000003</v>
      </c>
      <c r="N16" s="22">
        <v>13114816.960000001</v>
      </c>
      <c r="O16" s="22">
        <v>68253490.930000007</v>
      </c>
      <c r="P16" s="2"/>
    </row>
    <row r="17" spans="2:16" x14ac:dyDescent="0.25">
      <c r="B17" s="8" t="s">
        <v>3</v>
      </c>
      <c r="C17" s="20">
        <v>155396777.03000003</v>
      </c>
      <c r="D17" s="20">
        <v>179789786</v>
      </c>
      <c r="E17" s="20">
        <v>129696887.30000001</v>
      </c>
      <c r="F17" s="20">
        <v>149264292.97</v>
      </c>
      <c r="G17" s="20">
        <v>165263402.44000003</v>
      </c>
      <c r="H17" s="20">
        <v>210873742.33000001</v>
      </c>
      <c r="I17" s="20">
        <v>242536975.62</v>
      </c>
      <c r="J17" s="20">
        <v>137929829.35999998</v>
      </c>
      <c r="K17" s="20">
        <v>208651693.51000005</v>
      </c>
      <c r="L17" s="20">
        <v>194626755.75999996</v>
      </c>
      <c r="M17" s="20">
        <v>198202766.88999999</v>
      </c>
      <c r="N17" s="20">
        <v>262596028.67000002</v>
      </c>
      <c r="O17" s="20">
        <v>2234828937.8799996</v>
      </c>
      <c r="P17" s="2"/>
    </row>
    <row r="18" spans="2:16" x14ac:dyDescent="0.25">
      <c r="B18" s="44" t="s">
        <v>6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2"/>
    </row>
    <row r="19" spans="2:16" x14ac:dyDescent="0.25">
      <c r="P19" s="2"/>
    </row>
    <row r="20" spans="2:16" x14ac:dyDescent="0.25"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"/>
    </row>
    <row r="21" spans="2:16" x14ac:dyDescent="0.25">
      <c r="B21" s="1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2"/>
    </row>
    <row r="22" spans="2:16" x14ac:dyDescent="0.25">
      <c r="P22" s="2"/>
    </row>
    <row r="23" spans="2:16" x14ac:dyDescent="0.25">
      <c r="P23" s="2"/>
    </row>
    <row r="24" spans="2:16" x14ac:dyDescent="0.25">
      <c r="P24" s="2"/>
    </row>
    <row r="25" spans="2:16" x14ac:dyDescent="0.25">
      <c r="P25" s="2"/>
    </row>
    <row r="26" spans="2:16" x14ac:dyDescent="0.25">
      <c r="P26" s="2"/>
    </row>
    <row r="31" spans="2:16" x14ac:dyDescent="0.25">
      <c r="B31" s="3"/>
      <c r="C31" s="3"/>
    </row>
    <row r="32" spans="2:16" x14ac:dyDescent="0.25">
      <c r="B32" s="3"/>
      <c r="C32" s="3"/>
    </row>
    <row r="33" spans="2:6" x14ac:dyDescent="0.25">
      <c r="B33" s="3"/>
      <c r="C33" s="3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3"/>
      <c r="C36" s="3"/>
    </row>
    <row r="37" spans="2:6" x14ac:dyDescent="0.25">
      <c r="B37" s="3"/>
      <c r="C37" s="3"/>
      <c r="D37" s="2"/>
      <c r="E37" s="2"/>
      <c r="F37" s="2"/>
    </row>
    <row r="38" spans="2:6" x14ac:dyDescent="0.25">
      <c r="B38" s="3"/>
      <c r="C38" s="3"/>
      <c r="D38" s="2"/>
      <c r="E38" s="2"/>
      <c r="F38" s="2"/>
    </row>
    <row r="39" spans="2:6" x14ac:dyDescent="0.25">
      <c r="B39" s="3"/>
      <c r="C39" s="3"/>
      <c r="D39" s="2"/>
      <c r="E39" s="2"/>
      <c r="F39" s="2"/>
    </row>
    <row r="40" spans="2:6" x14ac:dyDescent="0.25">
      <c r="B40" s="3"/>
      <c r="C40" s="3"/>
      <c r="D40" s="2"/>
      <c r="E40" s="42"/>
      <c r="F40" s="2"/>
    </row>
    <row r="41" spans="2:6" x14ac:dyDescent="0.25">
      <c r="B41" s="3"/>
      <c r="C41" s="3"/>
      <c r="D41" s="2"/>
      <c r="E41" s="42"/>
      <c r="F41" s="2"/>
    </row>
    <row r="42" spans="2:6" x14ac:dyDescent="0.25">
      <c r="B42" s="3"/>
      <c r="C42" s="3"/>
    </row>
    <row r="43" spans="2:6" x14ac:dyDescent="0.25">
      <c r="B43" s="3"/>
      <c r="C43" s="3"/>
    </row>
    <row r="44" spans="2:6" x14ac:dyDescent="0.25">
      <c r="B44" s="4"/>
      <c r="C44" s="3"/>
    </row>
    <row r="45" spans="2:6" x14ac:dyDescent="0.25">
      <c r="B45" s="4"/>
      <c r="C45" s="3"/>
    </row>
    <row r="46" spans="2:6" x14ac:dyDescent="0.25">
      <c r="B46" s="4"/>
      <c r="C46" s="3"/>
    </row>
    <row r="47" spans="2:6" x14ac:dyDescent="0.25">
      <c r="B47" s="4"/>
      <c r="C47" s="3"/>
    </row>
    <row r="48" spans="2: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sortState ref="B4:C255">
    <sortCondition descending="1" ref="B4:B255" customList="enero,febrero,marzo,abril,mayo,junio,julio,agosto,septiembre,octubre,noviembre,diciembre"/>
  </sortState>
  <mergeCells count="3">
    <mergeCell ref="E40:E41"/>
    <mergeCell ref="B7:O7"/>
    <mergeCell ref="B18:O18"/>
  </mergeCells>
  <pageMargins left="0.28000000000000003" right="0.18" top="0.74803149606299213" bottom="0.74803149606299213" header="0.31496062992125984" footer="0.31496062992125984"/>
  <pageSetup scale="41" orientation="landscape" r:id="rId1"/>
  <colBreaks count="1" manualBreakCount="1">
    <brk id="1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7"/>
  <sheetViews>
    <sheetView topLeftCell="F2" zoomScaleNormal="100" workbookViewId="0">
      <selection activeCell="F2" sqref="A1:XFD1048576"/>
    </sheetView>
  </sheetViews>
  <sheetFormatPr baseColWidth="10" defaultRowHeight="15" x14ac:dyDescent="0.25"/>
  <cols>
    <col min="1" max="1" width="14.85546875" style="1" customWidth="1"/>
    <col min="2" max="2" width="25.5703125" style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7" width="17.42578125" style="1" bestFit="1" customWidth="1"/>
    <col min="8" max="8" width="17.7109375" style="1" bestFit="1" customWidth="1"/>
    <col min="9" max="9" width="18.28515625" style="1" bestFit="1" customWidth="1"/>
    <col min="10" max="10" width="18.85546875" style="1" customWidth="1"/>
    <col min="11" max="11" width="17.85546875" style="1" bestFit="1" customWidth="1"/>
    <col min="12" max="12" width="18.140625" style="1" bestFit="1" customWidth="1"/>
    <col min="13" max="13" width="17.85546875" style="1" bestFit="1" customWidth="1"/>
    <col min="14" max="14" width="17.42578125" style="1" bestFit="1" customWidth="1"/>
    <col min="15" max="15" width="21.5703125" style="1" bestFit="1" customWidth="1"/>
    <col min="16" max="16384" width="11.42578125" style="1"/>
  </cols>
  <sheetData>
    <row r="7" spans="1:16" ht="54.75" customHeight="1" x14ac:dyDescent="0.25">
      <c r="B7" s="46" t="s">
        <v>27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6" x14ac:dyDescent="0.25">
      <c r="B8" s="29" t="s">
        <v>7</v>
      </c>
      <c r="C8" s="30">
        <v>43831</v>
      </c>
      <c r="D8" s="30">
        <v>43862</v>
      </c>
      <c r="E8" s="30">
        <v>43891</v>
      </c>
      <c r="F8" s="30">
        <v>43922</v>
      </c>
      <c r="G8" s="30">
        <v>43952</v>
      </c>
      <c r="H8" s="30">
        <v>43983</v>
      </c>
      <c r="I8" s="30">
        <v>44013</v>
      </c>
      <c r="J8" s="30">
        <v>44044</v>
      </c>
      <c r="K8" s="30">
        <v>44075</v>
      </c>
      <c r="L8" s="30">
        <v>44105</v>
      </c>
      <c r="M8" s="30">
        <v>44136</v>
      </c>
      <c r="N8" s="30">
        <v>44166</v>
      </c>
      <c r="O8" s="30" t="s">
        <v>3</v>
      </c>
    </row>
    <row r="9" spans="1:16" x14ac:dyDescent="0.25">
      <c r="B9" s="34" t="s">
        <v>14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7">
        <f>SUM(C9:N9)</f>
        <v>0</v>
      </c>
    </row>
    <row r="10" spans="1:16" x14ac:dyDescent="0.25">
      <c r="B10" s="34" t="s">
        <v>24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7">
        <f t="shared" ref="O10:O22" si="0">SUM(C10:N10)</f>
        <v>0</v>
      </c>
    </row>
    <row r="11" spans="1:16" x14ac:dyDescent="0.25">
      <c r="A11" s="26"/>
      <c r="B11" s="34" t="s">
        <v>8</v>
      </c>
      <c r="C11" s="35">
        <v>166842748.2100001</v>
      </c>
      <c r="D11" s="37">
        <v>159431281.78000012</v>
      </c>
      <c r="E11" s="39">
        <v>179603453.61999997</v>
      </c>
      <c r="F11" s="39">
        <v>40582090.18999999</v>
      </c>
      <c r="G11" s="37">
        <v>41025230.029999994</v>
      </c>
      <c r="H11" s="37">
        <v>38112100.880000003</v>
      </c>
      <c r="I11" s="37">
        <v>31516335.319999997</v>
      </c>
      <c r="J11" s="38">
        <v>44620628.149999991</v>
      </c>
      <c r="K11" s="38">
        <v>86533667.150000036</v>
      </c>
      <c r="L11" s="37">
        <v>60103433.809999995</v>
      </c>
      <c r="M11" s="37">
        <v>28619616.839999996</v>
      </c>
      <c r="N11" s="37">
        <v>38118744.090000011</v>
      </c>
      <c r="O11" s="37">
        <f t="shared" si="0"/>
        <v>915109330.07000017</v>
      </c>
      <c r="P11" s="26"/>
    </row>
    <row r="12" spans="1:16" x14ac:dyDescent="0.25">
      <c r="A12" s="26"/>
      <c r="B12" s="34" t="s">
        <v>0</v>
      </c>
      <c r="C12" s="35">
        <v>127527.86</v>
      </c>
      <c r="D12" s="37">
        <v>75990.34</v>
      </c>
      <c r="E12" s="39">
        <v>176097.02</v>
      </c>
      <c r="F12" s="39">
        <v>346937</v>
      </c>
      <c r="G12" s="35">
        <v>0</v>
      </c>
      <c r="H12" s="37">
        <v>13784.82</v>
      </c>
      <c r="I12" s="37">
        <v>34708.31</v>
      </c>
      <c r="J12" s="38">
        <v>8699.6200000000008</v>
      </c>
      <c r="K12" s="38">
        <v>210823.4</v>
      </c>
      <c r="L12" s="37">
        <v>93447.65</v>
      </c>
      <c r="M12" s="37">
        <v>19656.349999999999</v>
      </c>
      <c r="N12" s="37">
        <v>96840.320000000007</v>
      </c>
      <c r="O12" s="37">
        <f t="shared" si="0"/>
        <v>1204512.69</v>
      </c>
      <c r="P12" s="26"/>
    </row>
    <row r="13" spans="1:16" x14ac:dyDescent="0.25">
      <c r="A13" s="26"/>
      <c r="B13" s="34" t="s">
        <v>9</v>
      </c>
      <c r="C13" s="35">
        <v>0</v>
      </c>
      <c r="D13" s="35">
        <v>0</v>
      </c>
      <c r="E13" s="39">
        <v>750074.51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7">
        <f t="shared" si="0"/>
        <v>750074.51</v>
      </c>
      <c r="P13" s="26"/>
    </row>
    <row r="14" spans="1:16" x14ac:dyDescent="0.25">
      <c r="A14" s="26"/>
      <c r="B14" s="34" t="s">
        <v>17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6">
        <v>101114.61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7">
        <f t="shared" si="0"/>
        <v>101114.61</v>
      </c>
    </row>
    <row r="15" spans="1:16" x14ac:dyDescent="0.25">
      <c r="A15" s="26"/>
      <c r="B15" s="34" t="s">
        <v>4</v>
      </c>
      <c r="C15" s="35">
        <v>0</v>
      </c>
      <c r="D15" s="35">
        <v>0</v>
      </c>
      <c r="E15" s="35">
        <v>24905276.239999998</v>
      </c>
      <c r="F15" s="39">
        <v>7000000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7">
        <f t="shared" si="0"/>
        <v>31905276.239999998</v>
      </c>
      <c r="P15" s="26"/>
    </row>
    <row r="16" spans="1:16" x14ac:dyDescent="0.25">
      <c r="A16" s="26"/>
      <c r="B16" s="34" t="s">
        <v>21</v>
      </c>
      <c r="C16" s="35">
        <v>610220.85</v>
      </c>
      <c r="D16" s="37">
        <v>710220.85</v>
      </c>
      <c r="E16" s="35">
        <v>5549759.1000000006</v>
      </c>
      <c r="F16" s="35">
        <v>16239232.520000001</v>
      </c>
      <c r="G16" s="37">
        <v>1930760.38</v>
      </c>
      <c r="H16" s="36">
        <v>1223814.8399999999</v>
      </c>
      <c r="I16" s="37">
        <v>1064668.5000000002</v>
      </c>
      <c r="J16" s="36">
        <v>1647939.13</v>
      </c>
      <c r="K16" s="36">
        <v>1707124.0300000003</v>
      </c>
      <c r="L16" s="36">
        <v>1302317.97</v>
      </c>
      <c r="M16" s="37">
        <v>1967814.8699999999</v>
      </c>
      <c r="N16" s="36">
        <v>1850282</v>
      </c>
      <c r="O16" s="37">
        <f t="shared" si="0"/>
        <v>35804155.039999999</v>
      </c>
      <c r="P16" s="26"/>
    </row>
    <row r="17" spans="1:17" x14ac:dyDescent="0.25">
      <c r="A17" s="26"/>
      <c r="B17" s="34" t="s">
        <v>22</v>
      </c>
      <c r="C17" s="35">
        <v>12000</v>
      </c>
      <c r="D17" s="35">
        <v>0</v>
      </c>
      <c r="E17" s="39">
        <v>7000</v>
      </c>
      <c r="F17" s="35">
        <v>247000</v>
      </c>
      <c r="G17" s="37">
        <v>220392.6</v>
      </c>
      <c r="H17" s="36">
        <v>115665.12</v>
      </c>
      <c r="I17" s="36">
        <v>50000</v>
      </c>
      <c r="J17" s="36">
        <v>100000</v>
      </c>
      <c r="K17" s="36">
        <v>94000</v>
      </c>
      <c r="L17" s="36">
        <v>78643.66</v>
      </c>
      <c r="M17" s="37">
        <v>100000</v>
      </c>
      <c r="N17" s="36">
        <v>30000</v>
      </c>
      <c r="O17" s="37">
        <f t="shared" si="0"/>
        <v>1054701.3799999999</v>
      </c>
      <c r="P17" s="26"/>
    </row>
    <row r="18" spans="1:17" x14ac:dyDescent="0.25">
      <c r="A18" s="28"/>
      <c r="B18" s="34" t="s">
        <v>18</v>
      </c>
      <c r="C18" s="35">
        <v>0</v>
      </c>
      <c r="D18" s="35">
        <v>0</v>
      </c>
      <c r="E18" s="39">
        <v>995462.39000000013</v>
      </c>
      <c r="F18" s="39">
        <v>69980.42</v>
      </c>
      <c r="G18" s="36">
        <v>69980.42</v>
      </c>
      <c r="H18" s="35">
        <v>0</v>
      </c>
      <c r="I18" s="36">
        <v>308146.83</v>
      </c>
      <c r="J18" s="36">
        <v>690220.41999999993</v>
      </c>
      <c r="K18" s="36">
        <v>218158.91</v>
      </c>
      <c r="L18" s="36">
        <v>189980.41999999998</v>
      </c>
      <c r="M18" s="36">
        <v>189980.41999999998</v>
      </c>
      <c r="N18" s="36">
        <v>69980.42</v>
      </c>
      <c r="O18" s="37">
        <f t="shared" si="0"/>
        <v>2801890.65</v>
      </c>
      <c r="P18" s="26"/>
    </row>
    <row r="19" spans="1:17" x14ac:dyDescent="0.25">
      <c r="A19" s="28"/>
      <c r="B19" s="34" t="s">
        <v>1</v>
      </c>
      <c r="C19" s="35">
        <v>932338.41</v>
      </c>
      <c r="D19" s="35">
        <v>637085.56000000006</v>
      </c>
      <c r="E19" s="39">
        <v>2996418.9499999997</v>
      </c>
      <c r="F19" s="39">
        <v>2329516.4900000007</v>
      </c>
      <c r="G19" s="36">
        <v>519995.1</v>
      </c>
      <c r="H19" s="36">
        <v>496030.91000000003</v>
      </c>
      <c r="I19" s="37">
        <v>357280.73</v>
      </c>
      <c r="J19" s="38">
        <v>238441.19</v>
      </c>
      <c r="K19" s="38">
        <v>887999.6799999997</v>
      </c>
      <c r="L19" s="36">
        <v>785994.65999999992</v>
      </c>
      <c r="M19" s="37">
        <v>693952.14</v>
      </c>
      <c r="N19" s="37">
        <v>1141269.7</v>
      </c>
      <c r="O19" s="37">
        <f t="shared" si="0"/>
        <v>12016323.52</v>
      </c>
      <c r="P19" s="26"/>
    </row>
    <row r="20" spans="1:17" x14ac:dyDescent="0.25">
      <c r="A20" s="28"/>
      <c r="B20" s="34" t="s">
        <v>11</v>
      </c>
      <c r="C20" s="35">
        <v>0</v>
      </c>
      <c r="D20" s="35">
        <v>0</v>
      </c>
      <c r="E20" s="39">
        <v>19723948.989999998</v>
      </c>
      <c r="F20" s="39">
        <v>2198735.25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7">
        <f t="shared" si="0"/>
        <v>21922684.239999998</v>
      </c>
      <c r="P20" s="26"/>
    </row>
    <row r="21" spans="1:17" x14ac:dyDescent="0.25">
      <c r="B21" s="34" t="s">
        <v>5</v>
      </c>
      <c r="C21" s="35">
        <v>21541496.75</v>
      </c>
      <c r="D21" s="37">
        <v>17209578.599999998</v>
      </c>
      <c r="E21" s="35">
        <v>18977728.73</v>
      </c>
      <c r="F21" s="39">
        <v>4259834.4400000004</v>
      </c>
      <c r="G21" s="37">
        <v>2604178.0200000005</v>
      </c>
      <c r="H21" s="36">
        <v>2637585.2500000005</v>
      </c>
      <c r="I21" s="37">
        <v>4076639.7199999997</v>
      </c>
      <c r="J21" s="37">
        <v>3661331.1299999994</v>
      </c>
      <c r="K21" s="37">
        <v>2712417.7</v>
      </c>
      <c r="L21" s="36">
        <v>3717749.9399999995</v>
      </c>
      <c r="M21" s="37">
        <v>2485000</v>
      </c>
      <c r="N21" s="37">
        <v>5013860.6000000015</v>
      </c>
      <c r="O21" s="37">
        <f t="shared" si="0"/>
        <v>88897400.879999995</v>
      </c>
      <c r="P21" s="26"/>
    </row>
    <row r="22" spans="1:17" x14ac:dyDescent="0.25">
      <c r="B22" s="34" t="s">
        <v>2</v>
      </c>
      <c r="C22" s="35">
        <v>288574.49</v>
      </c>
      <c r="D22" s="37">
        <v>518553.20000000007</v>
      </c>
      <c r="E22" s="39">
        <v>8464788.8399999999</v>
      </c>
      <c r="F22" s="35">
        <v>6876004.1899999976</v>
      </c>
      <c r="G22" s="37">
        <v>5083181.2200000007</v>
      </c>
      <c r="H22" s="36">
        <v>6338336.4699999997</v>
      </c>
      <c r="I22" s="37">
        <v>2582946.44</v>
      </c>
      <c r="J22" s="38">
        <v>1605128.59</v>
      </c>
      <c r="K22" s="36">
        <v>1140101.74</v>
      </c>
      <c r="L22" s="36">
        <v>543579.58000000007</v>
      </c>
      <c r="M22" s="37">
        <v>1053868.02</v>
      </c>
      <c r="N22" s="36">
        <v>791443.92999999993</v>
      </c>
      <c r="O22" s="37">
        <f t="shared" si="0"/>
        <v>35286506.710000001</v>
      </c>
    </row>
    <row r="23" spans="1:17" x14ac:dyDescent="0.25">
      <c r="B23" s="40" t="s">
        <v>3</v>
      </c>
      <c r="C23" s="41">
        <f t="shared" ref="C23:G23" si="1">+SUM(C9:C22)</f>
        <v>190354906.57000011</v>
      </c>
      <c r="D23" s="41">
        <f t="shared" si="1"/>
        <v>178582710.3300001</v>
      </c>
      <c r="E23" s="41">
        <f t="shared" si="1"/>
        <v>262150008.38999996</v>
      </c>
      <c r="F23" s="41">
        <f t="shared" si="1"/>
        <v>80149330.5</v>
      </c>
      <c r="G23" s="41">
        <f t="shared" si="1"/>
        <v>51453717.770000003</v>
      </c>
      <c r="H23" s="41">
        <f t="shared" ref="H23:M23" si="2">+SUM(H9:H22)</f>
        <v>49038432.899999999</v>
      </c>
      <c r="I23" s="41">
        <f t="shared" si="2"/>
        <v>39990725.849999994</v>
      </c>
      <c r="J23" s="41">
        <f t="shared" si="2"/>
        <v>52572388.229999997</v>
      </c>
      <c r="K23" s="41">
        <f t="shared" si="2"/>
        <v>93504292.610000044</v>
      </c>
      <c r="L23" s="41">
        <f>+SUM(L9:L22)</f>
        <v>66815147.689999983</v>
      </c>
      <c r="M23" s="41">
        <f t="shared" si="2"/>
        <v>35129888.640000008</v>
      </c>
      <c r="N23" s="41">
        <f>+SUM(N9:N22)</f>
        <v>47112421.060000017</v>
      </c>
      <c r="O23" s="41">
        <f>+SUM(C23:N23)</f>
        <v>1146853970.5400002</v>
      </c>
    </row>
    <row r="24" spans="1:17" x14ac:dyDescent="0.25">
      <c r="B24" s="47" t="s">
        <v>6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6" spans="1:17" ht="15" customHeight="1" x14ac:dyDescent="0.25"/>
    <row r="27" spans="1:17" x14ac:dyDescent="0.25">
      <c r="B27" s="10"/>
      <c r="C27" s="10"/>
      <c r="D27" s="2"/>
      <c r="E27" s="2"/>
      <c r="F27" s="2"/>
      <c r="G27" s="2"/>
      <c r="H27" s="2"/>
      <c r="I27" s="2"/>
      <c r="J27"/>
      <c r="K27"/>
      <c r="L27" s="2"/>
      <c r="M27" s="2"/>
      <c r="N27" s="2"/>
      <c r="O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/>
      <c r="K28"/>
      <c r="L28"/>
      <c r="M28" s="2"/>
      <c r="N28" s="2"/>
      <c r="O28" s="2"/>
      <c r="P28" s="2"/>
      <c r="Q28" s="2"/>
    </row>
    <row r="29" spans="1:17" x14ac:dyDescent="0.25">
      <c r="B29" s="11"/>
      <c r="C29" s="12"/>
      <c r="D29" s="12"/>
      <c r="E29" s="2"/>
      <c r="F29" s="12"/>
      <c r="G29" s="12"/>
      <c r="H29" s="12"/>
      <c r="I29" s="12"/>
      <c r="J29"/>
      <c r="K29"/>
      <c r="L29"/>
      <c r="M29" s="12"/>
      <c r="N29" s="2"/>
      <c r="O29" s="12"/>
      <c r="P29" s="2"/>
      <c r="Q29" s="2"/>
    </row>
    <row r="30" spans="1:17" x14ac:dyDescent="0.25">
      <c r="J30"/>
      <c r="K30"/>
      <c r="L30"/>
      <c r="P30" s="2"/>
      <c r="Q30" s="2"/>
    </row>
    <row r="31" spans="1:17" x14ac:dyDescent="0.25">
      <c r="J31"/>
      <c r="K31"/>
      <c r="L31"/>
      <c r="P31" s="2"/>
      <c r="Q31" s="2"/>
    </row>
    <row r="32" spans="1:17" x14ac:dyDescent="0.25">
      <c r="J32"/>
      <c r="K32"/>
      <c r="L32"/>
      <c r="P32" s="2"/>
      <c r="Q32" s="2"/>
    </row>
    <row r="33" spans="2:17" x14ac:dyDescent="0.25">
      <c r="C33" s="13"/>
      <c r="D33" s="14"/>
      <c r="E33" s="14"/>
      <c r="F33" s="14"/>
      <c r="J33"/>
      <c r="K33"/>
      <c r="L33"/>
      <c r="P33" s="2"/>
      <c r="Q33" s="2"/>
    </row>
    <row r="34" spans="2:17" x14ac:dyDescent="0.25">
      <c r="C34" s="13"/>
      <c r="D34" s="14"/>
      <c r="E34" s="14"/>
      <c r="F34" s="14"/>
      <c r="J34"/>
      <c r="K34"/>
      <c r="L34"/>
      <c r="P34" s="2"/>
      <c r="Q34" s="2"/>
    </row>
    <row r="35" spans="2:17" x14ac:dyDescent="0.25">
      <c r="C35" s="13"/>
      <c r="D35" s="14"/>
      <c r="E35" s="14"/>
      <c r="F35" s="14"/>
      <c r="K35"/>
      <c r="L35"/>
      <c r="P35" s="2"/>
      <c r="Q35" s="2"/>
    </row>
    <row r="36" spans="2:17" x14ac:dyDescent="0.25">
      <c r="C36" s="13"/>
      <c r="D36" s="14"/>
      <c r="E36" s="14"/>
      <c r="F36" s="14"/>
      <c r="K36"/>
      <c r="L36"/>
      <c r="P36" s="2"/>
      <c r="Q36" s="2"/>
    </row>
    <row r="37" spans="2:17" x14ac:dyDescent="0.25">
      <c r="C37" s="13"/>
      <c r="D37" s="14"/>
      <c r="E37" s="14"/>
      <c r="F37" s="14"/>
      <c r="K37"/>
      <c r="L37"/>
      <c r="P37" s="2"/>
      <c r="Q37" s="2"/>
    </row>
    <row r="38" spans="2:17" x14ac:dyDescent="0.25">
      <c r="C38" s="13"/>
      <c r="D38" s="14"/>
      <c r="E38" s="14"/>
      <c r="F38" s="14"/>
      <c r="K38"/>
      <c r="L38"/>
      <c r="P38" s="2"/>
      <c r="Q38" s="2"/>
    </row>
    <row r="39" spans="2:17" x14ac:dyDescent="0.25">
      <c r="C39" s="13"/>
      <c r="D39" s="14"/>
      <c r="E39" s="14"/>
      <c r="F39" s="14"/>
    </row>
    <row r="40" spans="2:17" x14ac:dyDescent="0.25">
      <c r="B40" s="4"/>
      <c r="C40" s="13"/>
      <c r="D40" s="14"/>
      <c r="E40" s="14"/>
      <c r="F40" s="14"/>
    </row>
    <row r="41" spans="2:17" x14ac:dyDescent="0.25">
      <c r="B41" s="3"/>
      <c r="C41" s="15"/>
      <c r="D41" s="11"/>
      <c r="E41" s="11"/>
      <c r="F41" s="11"/>
    </row>
    <row r="42" spans="2:17" x14ac:dyDescent="0.25">
      <c r="B42" s="3"/>
      <c r="C42" s="3"/>
    </row>
    <row r="43" spans="2:17" x14ac:dyDescent="0.25">
      <c r="B43" s="3"/>
      <c r="C43" s="3"/>
    </row>
    <row r="44" spans="2:17" x14ac:dyDescent="0.25">
      <c r="B44" s="3"/>
      <c r="C44" s="3"/>
    </row>
    <row r="45" spans="2:17" x14ac:dyDescent="0.25">
      <c r="B45" s="3"/>
      <c r="C45" s="3"/>
    </row>
    <row r="46" spans="2:17" x14ac:dyDescent="0.25">
      <c r="B46" s="3"/>
      <c r="C46" s="3"/>
    </row>
    <row r="47" spans="2:17" x14ac:dyDescent="0.25">
      <c r="B47" s="3"/>
      <c r="C47" s="3"/>
      <c r="D47" s="2"/>
      <c r="E47" s="2"/>
      <c r="F47" s="2"/>
    </row>
    <row r="48" spans="2:17" x14ac:dyDescent="0.25">
      <c r="B48" s="3"/>
      <c r="C48" s="3"/>
      <c r="D48" s="2"/>
      <c r="E48" s="2"/>
      <c r="F48" s="2"/>
    </row>
    <row r="49" spans="2:6" x14ac:dyDescent="0.25">
      <c r="B49" s="3"/>
      <c r="C49" s="3"/>
      <c r="D49" s="2"/>
      <c r="E49" s="2"/>
      <c r="F49" s="2"/>
    </row>
    <row r="50" spans="2:6" x14ac:dyDescent="0.25">
      <c r="B50" s="3"/>
      <c r="C50" s="3"/>
      <c r="D50" s="2"/>
      <c r="E50" s="42"/>
      <c r="F50" s="2"/>
    </row>
    <row r="51" spans="2:6" x14ac:dyDescent="0.25">
      <c r="B51" s="3"/>
      <c r="C51" s="3"/>
      <c r="D51" s="2"/>
      <c r="E51" s="42"/>
      <c r="F51" s="2"/>
    </row>
    <row r="52" spans="2:6" x14ac:dyDescent="0.25">
      <c r="B52" s="3"/>
      <c r="C52" s="3"/>
    </row>
    <row r="53" spans="2:6" x14ac:dyDescent="0.25">
      <c r="B53" s="3"/>
      <c r="C53" s="3"/>
    </row>
    <row r="54" spans="2:6" x14ac:dyDescent="0.25">
      <c r="B54" s="4"/>
      <c r="C54" s="3"/>
    </row>
    <row r="55" spans="2:6" x14ac:dyDescent="0.25">
      <c r="B55" s="4"/>
      <c r="C55" s="3"/>
    </row>
    <row r="56" spans="2:6" x14ac:dyDescent="0.25">
      <c r="B56" s="4"/>
      <c r="C56" s="3"/>
    </row>
    <row r="57" spans="2:6" x14ac:dyDescent="0.25">
      <c r="B57" s="4"/>
      <c r="C57" s="3"/>
    </row>
    <row r="58" spans="2:6" x14ac:dyDescent="0.25">
      <c r="B58" s="4"/>
      <c r="C58" s="3"/>
    </row>
    <row r="59" spans="2:6" x14ac:dyDescent="0.25">
      <c r="B59" s="4"/>
      <c r="C59" s="3"/>
    </row>
    <row r="60" spans="2:6" x14ac:dyDescent="0.25">
      <c r="B60" s="4"/>
      <c r="C60" s="3"/>
    </row>
    <row r="61" spans="2:6" x14ac:dyDescent="0.25">
      <c r="B61" s="4"/>
      <c r="C61" s="3"/>
    </row>
    <row r="62" spans="2:6" x14ac:dyDescent="0.25">
      <c r="B62" s="3"/>
      <c r="C62" s="3"/>
    </row>
    <row r="63" spans="2:6" x14ac:dyDescent="0.25">
      <c r="B63" s="3"/>
      <c r="C63" s="3"/>
    </row>
    <row r="64" spans="2:6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4"/>
      <c r="C221" s="3"/>
    </row>
    <row r="222" spans="2:3" x14ac:dyDescent="0.25">
      <c r="B222" s="4"/>
      <c r="C222" s="3"/>
    </row>
    <row r="223" spans="2:3" x14ac:dyDescent="0.25">
      <c r="B223" s="4"/>
      <c r="C223" s="3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3"/>
      <c r="C237" s="5"/>
    </row>
    <row r="238" spans="2:3" x14ac:dyDescent="0.25">
      <c r="B238" s="3"/>
      <c r="C238" s="5"/>
    </row>
    <row r="239" spans="2:3" x14ac:dyDescent="0.25">
      <c r="B239" s="3"/>
      <c r="C239" s="5"/>
    </row>
    <row r="240" spans="2:3" x14ac:dyDescent="0.25">
      <c r="B240" s="3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6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7"/>
      <c r="C259" s="5"/>
    </row>
    <row r="260" spans="2:3" x14ac:dyDescent="0.25">
      <c r="B260" s="7"/>
      <c r="C260" s="5"/>
    </row>
    <row r="261" spans="2:3" x14ac:dyDescent="0.25">
      <c r="B261" s="7"/>
      <c r="C261" s="5"/>
    </row>
    <row r="262" spans="2:3" x14ac:dyDescent="0.25">
      <c r="B262" s="7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4"/>
      <c r="C267" s="5"/>
    </row>
    <row r="268" spans="2:3" x14ac:dyDescent="0.25">
      <c r="B268" s="4"/>
      <c r="C268" s="5"/>
    </row>
    <row r="269" spans="2:3" x14ac:dyDescent="0.25">
      <c r="B269" s="4"/>
      <c r="C269" s="5"/>
    </row>
    <row r="270" spans="2:3" x14ac:dyDescent="0.25">
      <c r="B270" s="4"/>
      <c r="C270" s="5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  <row r="286" spans="2:3" x14ac:dyDescent="0.25">
      <c r="B286" s="2"/>
      <c r="C286" s="2"/>
    </row>
    <row r="287" spans="2:3" x14ac:dyDescent="0.25">
      <c r="B287" s="2"/>
      <c r="C287" s="2"/>
    </row>
  </sheetData>
  <mergeCells count="3">
    <mergeCell ref="B7:O7"/>
    <mergeCell ref="B24:O24"/>
    <mergeCell ref="E50:E5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7"/>
  <sheetViews>
    <sheetView topLeftCell="B1" zoomScale="66" zoomScaleNormal="66" workbookViewId="0">
      <selection activeCell="B1" sqref="A1:XFD1048576"/>
    </sheetView>
  </sheetViews>
  <sheetFormatPr baseColWidth="10" defaultRowHeight="15" x14ac:dyDescent="0.25"/>
  <cols>
    <col min="1" max="1" width="14.85546875" style="1" customWidth="1"/>
    <col min="2" max="2" width="25.5703125" style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7" width="17.42578125" style="1" bestFit="1" customWidth="1"/>
    <col min="8" max="8" width="19.85546875" style="1" bestFit="1" customWidth="1"/>
    <col min="9" max="9" width="18.28515625" style="1" bestFit="1" customWidth="1"/>
    <col min="10" max="10" width="18.85546875" style="1" customWidth="1"/>
    <col min="11" max="11" width="20.140625" style="1" bestFit="1" customWidth="1"/>
    <col min="12" max="12" width="18.140625" style="1" bestFit="1" customWidth="1"/>
    <col min="13" max="13" width="17.85546875" style="1" bestFit="1" customWidth="1"/>
    <col min="14" max="14" width="19.85546875" style="1" bestFit="1" customWidth="1"/>
    <col min="15" max="15" width="21.5703125" style="1" bestFit="1" customWidth="1"/>
    <col min="16" max="16384" width="11.42578125" style="1"/>
  </cols>
  <sheetData>
    <row r="7" spans="1:16" ht="54.75" customHeight="1" x14ac:dyDescent="0.25">
      <c r="B7" s="46" t="s">
        <v>28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6" x14ac:dyDescent="0.25">
      <c r="B8" s="29" t="s">
        <v>7</v>
      </c>
      <c r="C8" s="30">
        <v>44197</v>
      </c>
      <c r="D8" s="30">
        <v>44228</v>
      </c>
      <c r="E8" s="30">
        <v>44256</v>
      </c>
      <c r="F8" s="30">
        <v>44287</v>
      </c>
      <c r="G8" s="30">
        <v>44317</v>
      </c>
      <c r="H8" s="30">
        <v>44348</v>
      </c>
      <c r="I8" s="30">
        <v>44378</v>
      </c>
      <c r="J8" s="30">
        <v>44409</v>
      </c>
      <c r="K8" s="30">
        <v>44440</v>
      </c>
      <c r="L8" s="30">
        <v>44470</v>
      </c>
      <c r="M8" s="30">
        <v>44501</v>
      </c>
      <c r="N8" s="30">
        <v>44531</v>
      </c>
      <c r="O8" s="30" t="s">
        <v>3</v>
      </c>
    </row>
    <row r="9" spans="1:16" x14ac:dyDescent="0.25">
      <c r="B9" s="34" t="s">
        <v>14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7">
        <f>SUM(C9:N9)</f>
        <v>0</v>
      </c>
    </row>
    <row r="10" spans="1:16" x14ac:dyDescent="0.25">
      <c r="B10" s="34" t="s">
        <v>24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7">
        <f t="shared" ref="O10:O17" si="0">SUM(C10:N10)</f>
        <v>0</v>
      </c>
    </row>
    <row r="11" spans="1:16" x14ac:dyDescent="0.25">
      <c r="A11" s="26"/>
      <c r="B11" s="34" t="s">
        <v>8</v>
      </c>
      <c r="C11" s="35">
        <v>38056288.880000018</v>
      </c>
      <c r="D11" s="37">
        <v>58869679.879999973</v>
      </c>
      <c r="E11" s="39">
        <v>105175984.55000001</v>
      </c>
      <c r="F11" s="39">
        <v>140826169.81</v>
      </c>
      <c r="G11" s="37">
        <v>108190293.12</v>
      </c>
      <c r="H11" s="37">
        <v>94185605.75999999</v>
      </c>
      <c r="I11" s="37">
        <v>81800469.26000002</v>
      </c>
      <c r="J11" s="38">
        <v>114198777.97000006</v>
      </c>
      <c r="K11" s="38">
        <v>118326594.09999993</v>
      </c>
      <c r="L11" s="37">
        <v>60581654.839999996</v>
      </c>
      <c r="M11" s="37">
        <v>88135861.689999983</v>
      </c>
      <c r="N11" s="37">
        <v>114485157.38000003</v>
      </c>
      <c r="O11" s="37">
        <f t="shared" si="0"/>
        <v>1122832537.24</v>
      </c>
      <c r="P11" s="26"/>
    </row>
    <row r="12" spans="1:16" x14ac:dyDescent="0.25">
      <c r="A12" s="26"/>
      <c r="B12" s="34" t="s">
        <v>0</v>
      </c>
      <c r="C12" s="35">
        <v>58865.72</v>
      </c>
      <c r="D12" s="35">
        <v>0</v>
      </c>
      <c r="E12" s="39">
        <v>45000</v>
      </c>
      <c r="F12" s="39">
        <v>92000</v>
      </c>
      <c r="G12" s="35">
        <v>70252.87</v>
      </c>
      <c r="H12" s="37">
        <v>185030.94</v>
      </c>
      <c r="I12" s="37">
        <v>76684.86</v>
      </c>
      <c r="J12" s="38">
        <v>113539.07</v>
      </c>
      <c r="K12" s="38">
        <v>300197.26</v>
      </c>
      <c r="L12" s="37">
        <v>890084.66</v>
      </c>
      <c r="M12" s="37">
        <v>449349.81</v>
      </c>
      <c r="N12" s="37">
        <v>844469.47999999986</v>
      </c>
      <c r="O12" s="37">
        <f t="shared" si="0"/>
        <v>3125474.67</v>
      </c>
      <c r="P12" s="26"/>
    </row>
    <row r="13" spans="1:16" x14ac:dyDescent="0.25">
      <c r="A13" s="26"/>
      <c r="B13" s="34" t="s">
        <v>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7">
        <f t="shared" si="0"/>
        <v>0</v>
      </c>
      <c r="P13" s="26"/>
    </row>
    <row r="14" spans="1:16" x14ac:dyDescent="0.25">
      <c r="A14" s="26"/>
      <c r="B14" s="34" t="s">
        <v>17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7">
        <f t="shared" si="0"/>
        <v>0</v>
      </c>
    </row>
    <row r="15" spans="1:16" x14ac:dyDescent="0.25">
      <c r="A15" s="26"/>
      <c r="B15" s="34" t="s">
        <v>4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10000000</v>
      </c>
      <c r="O15" s="37">
        <f t="shared" si="0"/>
        <v>10000000</v>
      </c>
      <c r="P15" s="26"/>
    </row>
    <row r="16" spans="1:16" x14ac:dyDescent="0.25">
      <c r="A16" s="26"/>
      <c r="B16" s="34" t="s">
        <v>21</v>
      </c>
      <c r="C16" s="35">
        <v>1152584.6999999997</v>
      </c>
      <c r="D16" s="37">
        <v>1326428.1599999999</v>
      </c>
      <c r="E16" s="39">
        <v>1845992.92</v>
      </c>
      <c r="F16" s="35">
        <v>1389814.6</v>
      </c>
      <c r="G16" s="35">
        <v>1221362.71</v>
      </c>
      <c r="H16" s="35">
        <v>1518312.64</v>
      </c>
      <c r="I16" s="35">
        <v>1696651.5700000003</v>
      </c>
      <c r="J16" s="35">
        <v>1796820.1399999997</v>
      </c>
      <c r="K16" s="35">
        <v>1477633.7299999997</v>
      </c>
      <c r="L16" s="35">
        <v>8134675.2599999998</v>
      </c>
      <c r="M16" s="35">
        <v>11290860.679999998</v>
      </c>
      <c r="N16" s="35">
        <v>4505797.29</v>
      </c>
      <c r="O16" s="37">
        <f t="shared" si="0"/>
        <v>37356934.399999999</v>
      </c>
      <c r="P16" s="26"/>
    </row>
    <row r="17" spans="1:17" x14ac:dyDescent="0.25">
      <c r="A17" s="26"/>
      <c r="B17" s="34" t="s">
        <v>22</v>
      </c>
      <c r="C17" s="35">
        <v>0</v>
      </c>
      <c r="D17" s="35">
        <v>0</v>
      </c>
      <c r="E17" s="35">
        <v>0</v>
      </c>
      <c r="F17" s="35">
        <v>82047.12</v>
      </c>
      <c r="G17" s="35">
        <v>10000</v>
      </c>
      <c r="H17" s="36">
        <v>15002.87</v>
      </c>
      <c r="I17" s="35">
        <v>0</v>
      </c>
      <c r="J17" s="35">
        <v>0</v>
      </c>
      <c r="K17" s="35">
        <v>0</v>
      </c>
      <c r="L17" s="35">
        <v>161785.43</v>
      </c>
      <c r="M17" s="35">
        <v>317134.89999999997</v>
      </c>
      <c r="N17" s="35">
        <v>411139.36999999994</v>
      </c>
      <c r="O17" s="37">
        <f t="shared" si="0"/>
        <v>997109.69</v>
      </c>
      <c r="P17" s="26"/>
    </row>
    <row r="18" spans="1:17" x14ac:dyDescent="0.25">
      <c r="A18" s="28"/>
      <c r="B18" s="34" t="s">
        <v>18</v>
      </c>
      <c r="C18" s="35">
        <v>120000</v>
      </c>
      <c r="D18" s="35">
        <v>419033.76</v>
      </c>
      <c r="E18" s="35">
        <v>0</v>
      </c>
      <c r="F18" s="39">
        <v>419033.76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7">
        <f>SUM(C18:N18)</f>
        <v>958067.52</v>
      </c>
      <c r="P18" s="26"/>
    </row>
    <row r="19" spans="1:17" x14ac:dyDescent="0.25">
      <c r="A19" s="28"/>
      <c r="B19" s="34" t="s">
        <v>1</v>
      </c>
      <c r="C19" s="35">
        <v>523738.02999999997</v>
      </c>
      <c r="D19" s="35">
        <v>716538.61999999988</v>
      </c>
      <c r="E19" s="35">
        <v>631036.1399999999</v>
      </c>
      <c r="F19" s="35">
        <v>708897.36999999988</v>
      </c>
      <c r="G19" s="35">
        <v>544975.65</v>
      </c>
      <c r="H19" s="35">
        <v>1487413.1600000001</v>
      </c>
      <c r="I19" s="36">
        <v>720496.42000000016</v>
      </c>
      <c r="J19" s="36">
        <v>302130.67</v>
      </c>
      <c r="K19" s="35">
        <v>584465.25</v>
      </c>
      <c r="L19" s="35">
        <v>1497708.3099999998</v>
      </c>
      <c r="M19" s="35">
        <v>1642517.18</v>
      </c>
      <c r="N19" s="36">
        <v>1492996.8399999999</v>
      </c>
      <c r="O19" s="37">
        <f>SUM(C19:N19)</f>
        <v>10852913.639999999</v>
      </c>
      <c r="P19" s="26"/>
    </row>
    <row r="20" spans="1:17" x14ac:dyDescent="0.25">
      <c r="A20" s="28"/>
      <c r="B20" s="34" t="s">
        <v>11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7">
        <f>SUM(C20:N20)</f>
        <v>0</v>
      </c>
      <c r="P20" s="26"/>
    </row>
    <row r="21" spans="1:17" x14ac:dyDescent="0.25">
      <c r="B21" s="34" t="s">
        <v>5</v>
      </c>
      <c r="C21" s="35">
        <v>6989883.5700000012</v>
      </c>
      <c r="D21" s="35">
        <v>6801973.9699999997</v>
      </c>
      <c r="E21" s="35">
        <v>8946480.6799999997</v>
      </c>
      <c r="F21" s="35">
        <v>5944355.5800000019</v>
      </c>
      <c r="G21" s="37">
        <v>7887071.7499999963</v>
      </c>
      <c r="H21" s="36">
        <v>3508329.44</v>
      </c>
      <c r="I21" s="35">
        <v>3435652.0799999991</v>
      </c>
      <c r="J21" s="35">
        <v>6720761.7800000003</v>
      </c>
      <c r="K21" s="35">
        <v>4322777.7499999991</v>
      </c>
      <c r="L21" s="36">
        <v>10099602.489999993</v>
      </c>
      <c r="M21" s="35">
        <v>7211923.9899999993</v>
      </c>
      <c r="N21" s="36">
        <v>6536922.3000000007</v>
      </c>
      <c r="O21" s="37">
        <f>SUM(C21:N21)</f>
        <v>78405735.37999998</v>
      </c>
      <c r="P21" s="26"/>
    </row>
    <row r="22" spans="1:17" x14ac:dyDescent="0.25">
      <c r="B22" s="34" t="s">
        <v>2</v>
      </c>
      <c r="C22" s="35">
        <v>625687.12</v>
      </c>
      <c r="D22" s="37">
        <v>1059790.72</v>
      </c>
      <c r="E22" s="35">
        <v>1191968.76</v>
      </c>
      <c r="F22" s="39">
        <v>3867765.56</v>
      </c>
      <c r="G22" s="37">
        <v>735550.39</v>
      </c>
      <c r="H22" s="36">
        <v>524560.78</v>
      </c>
      <c r="I22" s="37">
        <v>747316.29</v>
      </c>
      <c r="J22" s="36">
        <v>895415.77</v>
      </c>
      <c r="K22" s="36">
        <v>4646979.7699999996</v>
      </c>
      <c r="L22" s="36">
        <v>5167009.97</v>
      </c>
      <c r="M22" s="35">
        <v>6203175.04</v>
      </c>
      <c r="N22" s="36">
        <v>5048537.5099999988</v>
      </c>
      <c r="O22" s="37">
        <f>SUM(C22:N22)</f>
        <v>30713757.679999996</v>
      </c>
    </row>
    <row r="23" spans="1:17" x14ac:dyDescent="0.25">
      <c r="B23" s="40" t="s">
        <v>3</v>
      </c>
      <c r="C23" s="41">
        <f t="shared" ref="C23:H23" si="1">+SUM(C9:C22)</f>
        <v>47527048.020000018</v>
      </c>
      <c r="D23" s="41">
        <f t="shared" si="1"/>
        <v>69193445.10999997</v>
      </c>
      <c r="E23" s="41">
        <f t="shared" si="1"/>
        <v>117836463.05000003</v>
      </c>
      <c r="F23" s="41">
        <f t="shared" si="1"/>
        <v>153330083.80000001</v>
      </c>
      <c r="G23" s="41">
        <f t="shared" si="1"/>
        <v>118659506.49000001</v>
      </c>
      <c r="H23" s="41">
        <f t="shared" si="1"/>
        <v>101424255.58999999</v>
      </c>
      <c r="I23" s="41">
        <f t="shared" ref="I23:L23" si="2">+SUM(I9:I22)</f>
        <v>88477270.480000034</v>
      </c>
      <c r="J23" s="41">
        <f t="shared" si="2"/>
        <v>124027445.40000005</v>
      </c>
      <c r="K23" s="41">
        <f t="shared" si="2"/>
        <v>129658647.85999994</v>
      </c>
      <c r="L23" s="41">
        <f t="shared" si="2"/>
        <v>86532520.959999993</v>
      </c>
      <c r="M23" s="41">
        <f>+SUM(M9:M22)</f>
        <v>115250823.28999999</v>
      </c>
      <c r="N23" s="41">
        <f>+SUM(N9:N22)</f>
        <v>143325020.17000005</v>
      </c>
      <c r="O23" s="41">
        <f>+SUM(C23:N23)</f>
        <v>1295242530.2200003</v>
      </c>
    </row>
    <row r="24" spans="1:17" x14ac:dyDescent="0.25">
      <c r="B24" s="47" t="s">
        <v>6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6" spans="1:17" ht="15" customHeight="1" x14ac:dyDescent="0.25"/>
    <row r="27" spans="1:17" x14ac:dyDescent="0.25">
      <c r="B27" s="10"/>
      <c r="C27" s="10"/>
      <c r="D27" s="2"/>
      <c r="E27" s="2"/>
      <c r="F27" s="2"/>
      <c r="G27" s="2"/>
      <c r="H27" s="2"/>
      <c r="I27" s="2"/>
      <c r="J27"/>
      <c r="K27"/>
      <c r="L27" s="2"/>
      <c r="M27" s="2"/>
      <c r="N27" s="2"/>
      <c r="O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/>
      <c r="K28"/>
      <c r="L28"/>
      <c r="M28" s="2"/>
      <c r="N28" s="2"/>
      <c r="O28" s="2"/>
      <c r="P28" s="2"/>
      <c r="Q28" s="2"/>
    </row>
    <row r="29" spans="1:17" x14ac:dyDescent="0.25">
      <c r="B29" s="11"/>
      <c r="C29" s="12"/>
      <c r="D29" s="12"/>
      <c r="E29" s="2"/>
      <c r="F29" s="12"/>
      <c r="G29" s="12"/>
      <c r="H29" s="12"/>
      <c r="I29" s="12"/>
      <c r="J29"/>
      <c r="K29"/>
      <c r="L29"/>
      <c r="M29" s="12"/>
      <c r="N29" s="2"/>
      <c r="O29" s="12"/>
      <c r="P29" s="2"/>
      <c r="Q29" s="2"/>
    </row>
    <row r="30" spans="1:17" x14ac:dyDescent="0.25">
      <c r="J30"/>
      <c r="K30"/>
      <c r="L30"/>
      <c r="P30" s="2"/>
      <c r="Q30" s="2"/>
    </row>
    <row r="31" spans="1:17" x14ac:dyDescent="0.25">
      <c r="J31"/>
      <c r="K31"/>
      <c r="L31"/>
      <c r="P31" s="2"/>
      <c r="Q31" s="2"/>
    </row>
    <row r="32" spans="1:17" x14ac:dyDescent="0.25">
      <c r="J32"/>
      <c r="K32"/>
      <c r="L32"/>
      <c r="P32" s="2"/>
      <c r="Q32" s="2"/>
    </row>
    <row r="33" spans="2:17" x14ac:dyDescent="0.25">
      <c r="C33" s="13"/>
      <c r="D33" s="14"/>
      <c r="E33" s="14"/>
      <c r="F33" s="14"/>
      <c r="J33"/>
      <c r="K33"/>
      <c r="L33"/>
      <c r="P33" s="2"/>
      <c r="Q33" s="2"/>
    </row>
    <row r="34" spans="2:17" x14ac:dyDescent="0.25">
      <c r="C34" s="13"/>
      <c r="D34" s="14"/>
      <c r="E34" s="14"/>
      <c r="F34" s="14"/>
      <c r="J34"/>
      <c r="K34"/>
      <c r="L34"/>
      <c r="P34" s="2"/>
      <c r="Q34" s="2"/>
    </row>
    <row r="35" spans="2:17" x14ac:dyDescent="0.25">
      <c r="C35" s="13"/>
      <c r="D35" s="14"/>
      <c r="E35" s="14"/>
      <c r="F35" s="14"/>
      <c r="K35"/>
      <c r="L35"/>
      <c r="P35" s="2"/>
      <c r="Q35" s="2"/>
    </row>
    <row r="36" spans="2:17" x14ac:dyDescent="0.25">
      <c r="C36" s="13"/>
      <c r="D36" s="14"/>
      <c r="E36" s="14"/>
      <c r="F36" s="14"/>
      <c r="K36"/>
      <c r="L36"/>
      <c r="P36" s="2"/>
      <c r="Q36" s="2"/>
    </row>
    <row r="37" spans="2:17" x14ac:dyDescent="0.25">
      <c r="C37" s="13"/>
      <c r="D37" s="14"/>
      <c r="E37" s="14"/>
      <c r="F37" s="14"/>
      <c r="K37"/>
      <c r="L37"/>
      <c r="P37" s="2"/>
      <c r="Q37" s="2"/>
    </row>
    <row r="38" spans="2:17" x14ac:dyDescent="0.25">
      <c r="C38" s="13"/>
      <c r="D38" s="14"/>
      <c r="E38" s="14"/>
      <c r="F38" s="14"/>
      <c r="K38"/>
      <c r="L38"/>
      <c r="P38" s="2"/>
      <c r="Q38" s="2"/>
    </row>
    <row r="39" spans="2:17" x14ac:dyDescent="0.25">
      <c r="C39" s="13"/>
      <c r="D39" s="14"/>
      <c r="E39" s="14"/>
      <c r="F39" s="14"/>
    </row>
    <row r="40" spans="2:17" x14ac:dyDescent="0.25">
      <c r="B40" s="4"/>
      <c r="C40" s="13"/>
      <c r="D40" s="14"/>
      <c r="E40" s="14"/>
      <c r="F40" s="14"/>
    </row>
    <row r="41" spans="2:17" x14ac:dyDescent="0.25">
      <c r="B41" s="3"/>
      <c r="C41" s="15"/>
      <c r="D41" s="11"/>
      <c r="E41" s="11"/>
      <c r="F41" s="11"/>
    </row>
    <row r="42" spans="2:17" x14ac:dyDescent="0.25">
      <c r="B42" s="3"/>
      <c r="C42" s="3"/>
    </row>
    <row r="43" spans="2:17" x14ac:dyDescent="0.25">
      <c r="B43" s="3"/>
      <c r="C43" s="3"/>
    </row>
    <row r="44" spans="2:17" x14ac:dyDescent="0.25">
      <c r="B44" s="3"/>
      <c r="C44" s="3"/>
    </row>
    <row r="45" spans="2:17" x14ac:dyDescent="0.25">
      <c r="B45" s="3"/>
      <c r="C45" s="3"/>
    </row>
    <row r="46" spans="2:17" x14ac:dyDescent="0.25">
      <c r="B46" s="3"/>
      <c r="C46" s="3"/>
    </row>
    <row r="47" spans="2:17" x14ac:dyDescent="0.25">
      <c r="B47" s="3"/>
      <c r="C47" s="3"/>
      <c r="D47" s="2"/>
      <c r="E47" s="2"/>
      <c r="F47" s="2"/>
    </row>
    <row r="48" spans="2:17" x14ac:dyDescent="0.25">
      <c r="B48" s="3"/>
      <c r="C48" s="3"/>
      <c r="D48" s="2"/>
      <c r="E48" s="2"/>
      <c r="F48" s="2"/>
    </row>
    <row r="49" spans="2:6" x14ac:dyDescent="0.25">
      <c r="B49" s="3"/>
      <c r="C49" s="3"/>
      <c r="D49" s="2"/>
      <c r="E49" s="2"/>
      <c r="F49" s="2"/>
    </row>
    <row r="50" spans="2:6" x14ac:dyDescent="0.25">
      <c r="B50" s="3"/>
      <c r="C50" s="3"/>
      <c r="D50" s="2"/>
      <c r="E50" s="42"/>
      <c r="F50" s="2"/>
    </row>
    <row r="51" spans="2:6" x14ac:dyDescent="0.25">
      <c r="B51" s="3"/>
      <c r="C51" s="3"/>
      <c r="D51" s="2"/>
      <c r="E51" s="42"/>
      <c r="F51" s="2"/>
    </row>
    <row r="52" spans="2:6" x14ac:dyDescent="0.25">
      <c r="B52" s="3"/>
      <c r="C52" s="3"/>
    </row>
    <row r="53" spans="2:6" x14ac:dyDescent="0.25">
      <c r="B53" s="3"/>
      <c r="C53" s="3"/>
    </row>
    <row r="54" spans="2:6" x14ac:dyDescent="0.25">
      <c r="B54" s="4"/>
      <c r="C54" s="3"/>
    </row>
    <row r="55" spans="2:6" x14ac:dyDescent="0.25">
      <c r="B55" s="4"/>
      <c r="C55" s="3"/>
    </row>
    <row r="56" spans="2:6" x14ac:dyDescent="0.25">
      <c r="B56" s="4"/>
      <c r="C56" s="3"/>
    </row>
    <row r="57" spans="2:6" x14ac:dyDescent="0.25">
      <c r="B57" s="4"/>
      <c r="C57" s="3"/>
    </row>
    <row r="58" spans="2:6" x14ac:dyDescent="0.25">
      <c r="B58" s="4"/>
      <c r="C58" s="3"/>
    </row>
    <row r="59" spans="2:6" x14ac:dyDescent="0.25">
      <c r="B59" s="4"/>
      <c r="C59" s="3"/>
    </row>
    <row r="60" spans="2:6" x14ac:dyDescent="0.25">
      <c r="B60" s="4"/>
      <c r="C60" s="3"/>
    </row>
    <row r="61" spans="2:6" x14ac:dyDescent="0.25">
      <c r="B61" s="4"/>
      <c r="C61" s="3"/>
    </row>
    <row r="62" spans="2:6" x14ac:dyDescent="0.25">
      <c r="B62" s="3"/>
      <c r="C62" s="3"/>
    </row>
    <row r="63" spans="2:6" x14ac:dyDescent="0.25">
      <c r="B63" s="3"/>
      <c r="C63" s="3"/>
    </row>
    <row r="64" spans="2:6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4"/>
      <c r="C221" s="3"/>
    </row>
    <row r="222" spans="2:3" x14ac:dyDescent="0.25">
      <c r="B222" s="4"/>
      <c r="C222" s="3"/>
    </row>
    <row r="223" spans="2:3" x14ac:dyDescent="0.25">
      <c r="B223" s="4"/>
      <c r="C223" s="3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3"/>
      <c r="C237" s="5"/>
    </row>
    <row r="238" spans="2:3" x14ac:dyDescent="0.25">
      <c r="B238" s="3"/>
      <c r="C238" s="5"/>
    </row>
    <row r="239" spans="2:3" x14ac:dyDescent="0.25">
      <c r="B239" s="3"/>
      <c r="C239" s="5"/>
    </row>
    <row r="240" spans="2:3" x14ac:dyDescent="0.25">
      <c r="B240" s="3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6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7"/>
      <c r="C259" s="5"/>
    </row>
    <row r="260" spans="2:3" x14ac:dyDescent="0.25">
      <c r="B260" s="7"/>
      <c r="C260" s="5"/>
    </row>
    <row r="261" spans="2:3" x14ac:dyDescent="0.25">
      <c r="B261" s="7"/>
      <c r="C261" s="5"/>
    </row>
    <row r="262" spans="2:3" x14ac:dyDescent="0.25">
      <c r="B262" s="7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4"/>
      <c r="C267" s="5"/>
    </row>
    <row r="268" spans="2:3" x14ac:dyDescent="0.25">
      <c r="B268" s="4"/>
      <c r="C268" s="5"/>
    </row>
    <row r="269" spans="2:3" x14ac:dyDescent="0.25">
      <c r="B269" s="4"/>
      <c r="C269" s="5"/>
    </row>
    <row r="270" spans="2:3" x14ac:dyDescent="0.25">
      <c r="B270" s="4"/>
      <c r="C270" s="5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  <row r="286" spans="2:3" x14ac:dyDescent="0.25">
      <c r="B286" s="2"/>
      <c r="C286" s="2"/>
    </row>
    <row r="287" spans="2:3" x14ac:dyDescent="0.25">
      <c r="B287" s="2"/>
      <c r="C287" s="2"/>
    </row>
  </sheetData>
  <mergeCells count="3">
    <mergeCell ref="B7:O7"/>
    <mergeCell ref="B24:O24"/>
    <mergeCell ref="E50:E5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7"/>
  <sheetViews>
    <sheetView tabSelected="1" topLeftCell="C1" workbookViewId="0">
      <selection activeCell="F4" sqref="F4"/>
    </sheetView>
  </sheetViews>
  <sheetFormatPr baseColWidth="10" defaultRowHeight="15" x14ac:dyDescent="0.25"/>
  <cols>
    <col min="1" max="1" width="14.85546875" style="1" customWidth="1"/>
    <col min="2" max="2" width="25.5703125" style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7" width="17.42578125" style="1" bestFit="1" customWidth="1"/>
    <col min="8" max="8" width="19.85546875" style="1" bestFit="1" customWidth="1"/>
    <col min="9" max="9" width="18.28515625" style="1" bestFit="1" customWidth="1"/>
    <col min="10" max="10" width="18.85546875" style="1" customWidth="1"/>
    <col min="11" max="11" width="20.140625" style="1" bestFit="1" customWidth="1"/>
    <col min="12" max="12" width="18.140625" style="1" bestFit="1" customWidth="1"/>
    <col min="13" max="13" width="17.85546875" style="1" bestFit="1" customWidth="1"/>
    <col min="14" max="14" width="19.85546875" style="1" bestFit="1" customWidth="1"/>
    <col min="15" max="15" width="21.5703125" style="1" bestFit="1" customWidth="1"/>
    <col min="16" max="16384" width="11.42578125" style="1"/>
  </cols>
  <sheetData>
    <row r="7" spans="1:16" ht="54.75" customHeight="1" x14ac:dyDescent="0.25">
      <c r="B7" s="46" t="s">
        <v>29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6" x14ac:dyDescent="0.25">
      <c r="B8" s="29" t="s">
        <v>7</v>
      </c>
      <c r="C8" s="30">
        <v>44562</v>
      </c>
      <c r="D8" s="30">
        <v>44593</v>
      </c>
      <c r="E8" s="30">
        <v>44621</v>
      </c>
      <c r="F8" s="30">
        <v>44652</v>
      </c>
      <c r="G8" s="30">
        <v>44682</v>
      </c>
      <c r="H8" s="30">
        <v>44713</v>
      </c>
      <c r="I8" s="30">
        <v>44743</v>
      </c>
      <c r="J8" s="30">
        <v>44774</v>
      </c>
      <c r="K8" s="30">
        <v>44805</v>
      </c>
      <c r="L8" s="30">
        <v>44835</v>
      </c>
      <c r="M8" s="30">
        <v>44866</v>
      </c>
      <c r="N8" s="30">
        <v>44896</v>
      </c>
      <c r="O8" s="30" t="s">
        <v>3</v>
      </c>
    </row>
    <row r="9" spans="1:16" x14ac:dyDescent="0.25">
      <c r="B9" s="34" t="s">
        <v>14</v>
      </c>
      <c r="C9" s="35">
        <v>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7">
        <f>SUM(C9:N9)</f>
        <v>0</v>
      </c>
    </row>
    <row r="10" spans="1:16" x14ac:dyDescent="0.25">
      <c r="B10" s="34" t="s">
        <v>24</v>
      </c>
      <c r="C10" s="35">
        <v>0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7">
        <f t="shared" ref="O10:O17" si="0">SUM(C10:N10)</f>
        <v>0</v>
      </c>
    </row>
    <row r="11" spans="1:16" x14ac:dyDescent="0.25">
      <c r="A11" s="26"/>
      <c r="B11" s="34" t="s">
        <v>8</v>
      </c>
      <c r="C11" s="35">
        <v>68914787.250000015</v>
      </c>
      <c r="D11" s="37"/>
      <c r="E11" s="39"/>
      <c r="F11" s="39"/>
      <c r="G11" s="37"/>
      <c r="H11" s="37"/>
      <c r="I11" s="37"/>
      <c r="J11" s="38"/>
      <c r="K11" s="38"/>
      <c r="L11" s="37"/>
      <c r="M11" s="37"/>
      <c r="N11" s="37"/>
      <c r="O11" s="37">
        <f t="shared" si="0"/>
        <v>68914787.250000015</v>
      </c>
      <c r="P11" s="26"/>
    </row>
    <row r="12" spans="1:16" x14ac:dyDescent="0.25">
      <c r="A12" s="26"/>
      <c r="B12" s="34" t="s">
        <v>0</v>
      </c>
      <c r="C12" s="35">
        <v>633615.04999999993</v>
      </c>
      <c r="D12" s="35"/>
      <c r="E12" s="39"/>
      <c r="F12" s="39"/>
      <c r="G12" s="35"/>
      <c r="H12" s="37"/>
      <c r="I12" s="37"/>
      <c r="J12" s="38"/>
      <c r="K12" s="38"/>
      <c r="L12" s="37"/>
      <c r="M12" s="37"/>
      <c r="N12" s="37"/>
      <c r="O12" s="37">
        <f t="shared" si="0"/>
        <v>633615.04999999993</v>
      </c>
      <c r="P12" s="26"/>
    </row>
    <row r="13" spans="1:16" x14ac:dyDescent="0.25">
      <c r="A13" s="26"/>
      <c r="B13" s="34" t="s">
        <v>9</v>
      </c>
      <c r="C13" s="35">
        <v>0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7">
        <f t="shared" si="0"/>
        <v>0</v>
      </c>
      <c r="P13" s="26"/>
    </row>
    <row r="14" spans="1:16" x14ac:dyDescent="0.25">
      <c r="A14" s="26"/>
      <c r="B14" s="34" t="s">
        <v>17</v>
      </c>
      <c r="C14" s="35">
        <v>0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7">
        <f t="shared" si="0"/>
        <v>0</v>
      </c>
    </row>
    <row r="15" spans="1:16" x14ac:dyDescent="0.25">
      <c r="A15" s="26"/>
      <c r="B15" s="34" t="s">
        <v>4</v>
      </c>
      <c r="C15" s="35">
        <v>0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7">
        <f t="shared" si="0"/>
        <v>0</v>
      </c>
      <c r="P15" s="26"/>
    </row>
    <row r="16" spans="1:16" x14ac:dyDescent="0.25">
      <c r="A16" s="26"/>
      <c r="B16" s="34" t="s">
        <v>21</v>
      </c>
      <c r="C16" s="35">
        <v>1166181.5900000001</v>
      </c>
      <c r="D16" s="37"/>
      <c r="E16" s="39"/>
      <c r="F16" s="35"/>
      <c r="G16" s="35"/>
      <c r="H16" s="35"/>
      <c r="I16" s="35"/>
      <c r="J16" s="35"/>
      <c r="K16" s="35"/>
      <c r="L16" s="35"/>
      <c r="M16" s="35"/>
      <c r="N16" s="35"/>
      <c r="O16" s="37">
        <f t="shared" si="0"/>
        <v>1166181.5900000001</v>
      </c>
      <c r="P16" s="26"/>
    </row>
    <row r="17" spans="1:17" x14ac:dyDescent="0.25">
      <c r="A17" s="26"/>
      <c r="B17" s="34" t="s">
        <v>22</v>
      </c>
      <c r="C17" s="35">
        <v>152713.51999999999</v>
      </c>
      <c r="D17" s="35"/>
      <c r="E17" s="35"/>
      <c r="F17" s="35"/>
      <c r="G17" s="35"/>
      <c r="H17" s="36"/>
      <c r="I17" s="35"/>
      <c r="J17" s="35"/>
      <c r="K17" s="35"/>
      <c r="L17" s="35"/>
      <c r="M17" s="35"/>
      <c r="N17" s="35"/>
      <c r="O17" s="37">
        <f t="shared" si="0"/>
        <v>152713.51999999999</v>
      </c>
      <c r="P17" s="26"/>
    </row>
    <row r="18" spans="1:17" x14ac:dyDescent="0.25">
      <c r="A18" s="28"/>
      <c r="B18" s="34" t="s">
        <v>18</v>
      </c>
      <c r="C18" s="35">
        <v>0</v>
      </c>
      <c r="D18" s="35"/>
      <c r="E18" s="35"/>
      <c r="F18" s="39"/>
      <c r="G18" s="35"/>
      <c r="H18" s="35"/>
      <c r="I18" s="35"/>
      <c r="J18" s="35"/>
      <c r="K18" s="35"/>
      <c r="L18" s="35"/>
      <c r="M18" s="35"/>
      <c r="N18" s="35"/>
      <c r="O18" s="37">
        <f>SUM(C18:N18)</f>
        <v>0</v>
      </c>
      <c r="P18" s="26"/>
    </row>
    <row r="19" spans="1:17" x14ac:dyDescent="0.25">
      <c r="A19" s="28"/>
      <c r="B19" s="34" t="s">
        <v>1</v>
      </c>
      <c r="C19" s="35">
        <v>932662.29999999993</v>
      </c>
      <c r="D19" s="35"/>
      <c r="E19" s="35"/>
      <c r="F19" s="35"/>
      <c r="G19" s="35"/>
      <c r="H19" s="35"/>
      <c r="I19" s="36"/>
      <c r="J19" s="36"/>
      <c r="K19" s="35"/>
      <c r="L19" s="35"/>
      <c r="M19" s="35"/>
      <c r="N19" s="36"/>
      <c r="O19" s="37">
        <f>SUM(C19:N19)</f>
        <v>932662.29999999993</v>
      </c>
      <c r="P19" s="26"/>
    </row>
    <row r="20" spans="1:17" x14ac:dyDescent="0.25">
      <c r="A20" s="28"/>
      <c r="B20" s="34" t="s">
        <v>11</v>
      </c>
      <c r="C20" s="35">
        <v>0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7">
        <f>SUM(C20:N20)</f>
        <v>0</v>
      </c>
      <c r="P20" s="26"/>
    </row>
    <row r="21" spans="1:17" x14ac:dyDescent="0.25">
      <c r="B21" s="34" t="s">
        <v>5</v>
      </c>
      <c r="C21" s="35">
        <v>3249978.3900000006</v>
      </c>
      <c r="D21" s="35"/>
      <c r="E21" s="35"/>
      <c r="F21" s="35"/>
      <c r="G21" s="37"/>
      <c r="H21" s="36"/>
      <c r="I21" s="35"/>
      <c r="J21" s="35"/>
      <c r="K21" s="35"/>
      <c r="L21" s="36"/>
      <c r="M21" s="35"/>
      <c r="N21" s="36"/>
      <c r="O21" s="37">
        <f>SUM(C21:N21)</f>
        <v>3249978.3900000006</v>
      </c>
      <c r="P21" s="26"/>
    </row>
    <row r="22" spans="1:17" x14ac:dyDescent="0.25">
      <c r="B22" s="34" t="s">
        <v>2</v>
      </c>
      <c r="C22" s="35">
        <v>5110806.5599999996</v>
      </c>
      <c r="D22" s="37"/>
      <c r="E22" s="35"/>
      <c r="F22" s="39"/>
      <c r="G22" s="37"/>
      <c r="H22" s="36"/>
      <c r="I22" s="37"/>
      <c r="J22" s="36"/>
      <c r="K22" s="36"/>
      <c r="L22" s="36"/>
      <c r="M22" s="35"/>
      <c r="N22" s="36"/>
      <c r="O22" s="37">
        <f>SUM(C22:N22)</f>
        <v>5110806.5599999996</v>
      </c>
    </row>
    <row r="23" spans="1:17" x14ac:dyDescent="0.25">
      <c r="B23" s="40" t="s">
        <v>3</v>
      </c>
      <c r="C23" s="41">
        <f>+SUM(C9:C22)</f>
        <v>80160744.660000011</v>
      </c>
      <c r="D23" s="41">
        <f t="shared" ref="C23:L23" si="1">+SUM(D9:D22)</f>
        <v>0</v>
      </c>
      <c r="E23" s="41">
        <f t="shared" si="1"/>
        <v>0</v>
      </c>
      <c r="F23" s="41">
        <f t="shared" si="1"/>
        <v>0</v>
      </c>
      <c r="G23" s="41">
        <f t="shared" si="1"/>
        <v>0</v>
      </c>
      <c r="H23" s="41">
        <f t="shared" si="1"/>
        <v>0</v>
      </c>
      <c r="I23" s="41">
        <f t="shared" si="1"/>
        <v>0</v>
      </c>
      <c r="J23" s="41">
        <f t="shared" si="1"/>
        <v>0</v>
      </c>
      <c r="K23" s="41">
        <f t="shared" si="1"/>
        <v>0</v>
      </c>
      <c r="L23" s="41">
        <f t="shared" si="1"/>
        <v>0</v>
      </c>
      <c r="M23" s="41">
        <f>+SUM(M9:M22)</f>
        <v>0</v>
      </c>
      <c r="N23" s="41">
        <f>+SUM(N9:N22)</f>
        <v>0</v>
      </c>
      <c r="O23" s="41">
        <f>+SUM(C23:N23)</f>
        <v>80160744.660000011</v>
      </c>
    </row>
    <row r="24" spans="1:17" x14ac:dyDescent="0.25">
      <c r="B24" s="47" t="s">
        <v>6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6" spans="1:17" ht="15" customHeight="1" x14ac:dyDescent="0.25"/>
    <row r="27" spans="1:17" x14ac:dyDescent="0.25">
      <c r="B27" s="10"/>
      <c r="C27" s="10"/>
      <c r="D27" s="2"/>
      <c r="E27" s="2"/>
      <c r="F27" s="2"/>
      <c r="G27" s="2"/>
      <c r="H27" s="2"/>
      <c r="I27" s="2"/>
      <c r="J27"/>
      <c r="K27"/>
      <c r="L27" s="2"/>
      <c r="M27" s="2"/>
      <c r="N27" s="2"/>
      <c r="O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/>
      <c r="K28"/>
      <c r="L28"/>
      <c r="M28" s="2"/>
      <c r="N28" s="2"/>
      <c r="O28" s="2"/>
      <c r="P28" s="2"/>
      <c r="Q28" s="2"/>
    </row>
    <row r="29" spans="1:17" x14ac:dyDescent="0.25">
      <c r="B29" s="11"/>
      <c r="C29" s="12"/>
      <c r="D29" s="12"/>
      <c r="E29" s="2"/>
      <c r="F29" s="12"/>
      <c r="G29" s="12"/>
      <c r="H29" s="12"/>
      <c r="I29" s="12"/>
      <c r="J29"/>
      <c r="K29"/>
      <c r="L29"/>
      <c r="M29" s="12"/>
      <c r="N29" s="2"/>
      <c r="O29" s="12"/>
      <c r="P29" s="2"/>
      <c r="Q29" s="2"/>
    </row>
    <row r="30" spans="1:17" x14ac:dyDescent="0.25">
      <c r="J30"/>
      <c r="K30"/>
      <c r="L30"/>
      <c r="P30" s="2"/>
      <c r="Q30" s="2"/>
    </row>
    <row r="31" spans="1:17" x14ac:dyDescent="0.25">
      <c r="J31"/>
      <c r="K31"/>
      <c r="L31"/>
      <c r="P31" s="2"/>
      <c r="Q31" s="2"/>
    </row>
    <row r="32" spans="1:17" x14ac:dyDescent="0.25">
      <c r="J32"/>
      <c r="K32"/>
      <c r="L32"/>
      <c r="P32" s="2"/>
      <c r="Q32" s="2"/>
    </row>
    <row r="33" spans="2:17" x14ac:dyDescent="0.25">
      <c r="C33" s="13"/>
      <c r="D33" s="14"/>
      <c r="E33" s="14"/>
      <c r="F33" s="14"/>
      <c r="J33"/>
      <c r="K33"/>
      <c r="L33"/>
      <c r="P33" s="2"/>
      <c r="Q33" s="2"/>
    </row>
    <row r="34" spans="2:17" x14ac:dyDescent="0.25">
      <c r="C34" s="13"/>
      <c r="D34" s="14"/>
      <c r="E34" s="14"/>
      <c r="F34" s="14"/>
      <c r="J34"/>
      <c r="K34"/>
      <c r="L34"/>
      <c r="P34" s="2"/>
      <c r="Q34" s="2"/>
    </row>
    <row r="35" spans="2:17" x14ac:dyDescent="0.25">
      <c r="C35" s="13"/>
      <c r="D35" s="14"/>
      <c r="E35" s="14"/>
      <c r="F35" s="14"/>
      <c r="K35"/>
      <c r="L35"/>
      <c r="P35" s="2"/>
      <c r="Q35" s="2"/>
    </row>
    <row r="36" spans="2:17" x14ac:dyDescent="0.25">
      <c r="C36" s="13"/>
      <c r="D36" s="14"/>
      <c r="E36" s="14"/>
      <c r="F36" s="14"/>
      <c r="K36"/>
      <c r="L36"/>
      <c r="P36" s="2"/>
      <c r="Q36" s="2"/>
    </row>
    <row r="37" spans="2:17" x14ac:dyDescent="0.25">
      <c r="C37" s="13"/>
      <c r="D37" s="14"/>
      <c r="E37" s="14"/>
      <c r="F37" s="14"/>
      <c r="K37"/>
      <c r="L37"/>
      <c r="P37" s="2"/>
      <c r="Q37" s="2"/>
    </row>
    <row r="38" spans="2:17" x14ac:dyDescent="0.25">
      <c r="C38" s="13"/>
      <c r="D38" s="14"/>
      <c r="E38" s="14"/>
      <c r="F38" s="14"/>
      <c r="K38"/>
      <c r="L38"/>
      <c r="P38" s="2"/>
      <c r="Q38" s="2"/>
    </row>
    <row r="39" spans="2:17" x14ac:dyDescent="0.25">
      <c r="C39" s="13"/>
      <c r="D39" s="14"/>
      <c r="E39" s="14"/>
      <c r="F39" s="14"/>
    </row>
    <row r="40" spans="2:17" x14ac:dyDescent="0.25">
      <c r="B40" s="4"/>
      <c r="C40" s="13"/>
      <c r="D40" s="14"/>
      <c r="E40" s="14"/>
      <c r="F40" s="14"/>
    </row>
    <row r="41" spans="2:17" x14ac:dyDescent="0.25">
      <c r="B41" s="3"/>
      <c r="C41" s="15"/>
      <c r="D41" s="11"/>
      <c r="E41" s="11"/>
      <c r="F41" s="11"/>
    </row>
    <row r="42" spans="2:17" x14ac:dyDescent="0.25">
      <c r="B42" s="3"/>
      <c r="C42" s="3"/>
    </row>
    <row r="43" spans="2:17" x14ac:dyDescent="0.25">
      <c r="B43" s="3"/>
      <c r="C43" s="3"/>
    </row>
    <row r="44" spans="2:17" x14ac:dyDescent="0.25">
      <c r="B44" s="3"/>
      <c r="C44" s="3"/>
    </row>
    <row r="45" spans="2:17" x14ac:dyDescent="0.25">
      <c r="B45" s="3"/>
      <c r="C45" s="3"/>
    </row>
    <row r="46" spans="2:17" x14ac:dyDescent="0.25">
      <c r="B46" s="3"/>
      <c r="C46" s="3"/>
    </row>
    <row r="47" spans="2:17" x14ac:dyDescent="0.25">
      <c r="B47" s="3"/>
      <c r="C47" s="3"/>
      <c r="D47" s="2"/>
      <c r="E47" s="2"/>
      <c r="F47" s="2"/>
    </row>
    <row r="48" spans="2:17" x14ac:dyDescent="0.25">
      <c r="B48" s="3"/>
      <c r="C48" s="3"/>
      <c r="D48" s="2"/>
      <c r="E48" s="2"/>
      <c r="F48" s="2"/>
    </row>
    <row r="49" spans="2:6" x14ac:dyDescent="0.25">
      <c r="B49" s="3"/>
      <c r="C49" s="3"/>
      <c r="D49" s="2"/>
      <c r="E49" s="2"/>
      <c r="F49" s="2"/>
    </row>
    <row r="50" spans="2:6" x14ac:dyDescent="0.25">
      <c r="B50" s="3"/>
      <c r="C50" s="3"/>
      <c r="D50" s="2"/>
      <c r="E50" s="42"/>
      <c r="F50" s="2"/>
    </row>
    <row r="51" spans="2:6" x14ac:dyDescent="0.25">
      <c r="B51" s="3"/>
      <c r="C51" s="3"/>
      <c r="D51" s="2"/>
      <c r="E51" s="42"/>
      <c r="F51" s="2"/>
    </row>
    <row r="52" spans="2:6" x14ac:dyDescent="0.25">
      <c r="B52" s="3"/>
      <c r="C52" s="3"/>
    </row>
    <row r="53" spans="2:6" x14ac:dyDescent="0.25">
      <c r="B53" s="3"/>
      <c r="C53" s="3"/>
    </row>
    <row r="54" spans="2:6" x14ac:dyDescent="0.25">
      <c r="B54" s="4"/>
      <c r="C54" s="3"/>
    </row>
    <row r="55" spans="2:6" x14ac:dyDescent="0.25">
      <c r="B55" s="4"/>
      <c r="C55" s="3"/>
    </row>
    <row r="56" spans="2:6" x14ac:dyDescent="0.25">
      <c r="B56" s="4"/>
      <c r="C56" s="3"/>
    </row>
    <row r="57" spans="2:6" x14ac:dyDescent="0.25">
      <c r="B57" s="4"/>
      <c r="C57" s="3"/>
    </row>
    <row r="58" spans="2:6" x14ac:dyDescent="0.25">
      <c r="B58" s="4"/>
      <c r="C58" s="3"/>
    </row>
    <row r="59" spans="2:6" x14ac:dyDescent="0.25">
      <c r="B59" s="4"/>
      <c r="C59" s="3"/>
    </row>
    <row r="60" spans="2:6" x14ac:dyDescent="0.25">
      <c r="B60" s="4"/>
      <c r="C60" s="3"/>
    </row>
    <row r="61" spans="2:6" x14ac:dyDescent="0.25">
      <c r="B61" s="4"/>
      <c r="C61" s="3"/>
    </row>
    <row r="62" spans="2:6" x14ac:dyDescent="0.25">
      <c r="B62" s="3"/>
      <c r="C62" s="3"/>
    </row>
    <row r="63" spans="2:6" x14ac:dyDescent="0.25">
      <c r="B63" s="3"/>
      <c r="C63" s="3"/>
    </row>
    <row r="64" spans="2:6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4"/>
      <c r="C221" s="3"/>
    </row>
    <row r="222" spans="2:3" x14ac:dyDescent="0.25">
      <c r="B222" s="4"/>
      <c r="C222" s="3"/>
    </row>
    <row r="223" spans="2:3" x14ac:dyDescent="0.25">
      <c r="B223" s="4"/>
      <c r="C223" s="3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3"/>
      <c r="C237" s="5"/>
    </row>
    <row r="238" spans="2:3" x14ac:dyDescent="0.25">
      <c r="B238" s="3"/>
      <c r="C238" s="5"/>
    </row>
    <row r="239" spans="2:3" x14ac:dyDescent="0.25">
      <c r="B239" s="3"/>
      <c r="C239" s="5"/>
    </row>
    <row r="240" spans="2:3" x14ac:dyDescent="0.25">
      <c r="B240" s="3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6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7"/>
      <c r="C259" s="5"/>
    </row>
    <row r="260" spans="2:3" x14ac:dyDescent="0.25">
      <c r="B260" s="7"/>
      <c r="C260" s="5"/>
    </row>
    <row r="261" spans="2:3" x14ac:dyDescent="0.25">
      <c r="B261" s="7"/>
      <c r="C261" s="5"/>
    </row>
    <row r="262" spans="2:3" x14ac:dyDescent="0.25">
      <c r="B262" s="7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4"/>
      <c r="C267" s="5"/>
    </row>
    <row r="268" spans="2:3" x14ac:dyDescent="0.25">
      <c r="B268" s="4"/>
      <c r="C268" s="5"/>
    </row>
    <row r="269" spans="2:3" x14ac:dyDescent="0.25">
      <c r="B269" s="4"/>
      <c r="C269" s="5"/>
    </row>
    <row r="270" spans="2:3" x14ac:dyDescent="0.25">
      <c r="B270" s="4"/>
      <c r="C270" s="5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  <row r="286" spans="2:3" x14ac:dyDescent="0.25">
      <c r="B286" s="2"/>
      <c r="C286" s="2"/>
    </row>
    <row r="287" spans="2:3" x14ac:dyDescent="0.25">
      <c r="B287" s="2"/>
      <c r="C287" s="2"/>
    </row>
  </sheetData>
  <mergeCells count="3">
    <mergeCell ref="B7:O7"/>
    <mergeCell ref="B24:O24"/>
    <mergeCell ref="E50:E5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0"/>
  <sheetViews>
    <sheetView workbookViewId="0">
      <selection activeCell="B10" sqref="B10"/>
    </sheetView>
  </sheetViews>
  <sheetFormatPr baseColWidth="10" defaultRowHeight="15" x14ac:dyDescent="0.25"/>
  <cols>
    <col min="1" max="1" width="11.42578125" style="1"/>
    <col min="2" max="2" width="24.7109375" style="1" customWidth="1"/>
    <col min="3" max="4" width="21.85546875" style="1" customWidth="1"/>
    <col min="5" max="5" width="21" style="1" customWidth="1"/>
    <col min="6" max="6" width="20.5703125" style="1" customWidth="1"/>
    <col min="7" max="8" width="21.28515625" style="1" bestFit="1" customWidth="1"/>
    <col min="9" max="9" width="21.140625" style="1" bestFit="1" customWidth="1"/>
    <col min="10" max="10" width="19.7109375" style="1" bestFit="1" customWidth="1"/>
    <col min="11" max="11" width="21.5703125" style="1" bestFit="1" customWidth="1"/>
    <col min="12" max="13" width="22" style="1" bestFit="1" customWidth="1"/>
    <col min="14" max="14" width="22.5703125" style="1" bestFit="1" customWidth="1"/>
    <col min="15" max="15" width="24.140625" style="1" bestFit="1" customWidth="1"/>
    <col min="16" max="16384" width="11.42578125" style="1"/>
  </cols>
  <sheetData>
    <row r="7" spans="2:15" ht="66" customHeight="1" x14ac:dyDescent="0.25">
      <c r="B7" s="43" t="s">
        <v>12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x14ac:dyDescent="0.25">
      <c r="B8" s="16" t="s">
        <v>7</v>
      </c>
      <c r="C8" s="17">
        <v>40909</v>
      </c>
      <c r="D8" s="17">
        <v>40940</v>
      </c>
      <c r="E8" s="17">
        <v>40969</v>
      </c>
      <c r="F8" s="17">
        <v>41000</v>
      </c>
      <c r="G8" s="17">
        <v>41030</v>
      </c>
      <c r="H8" s="17">
        <v>41061</v>
      </c>
      <c r="I8" s="17">
        <v>41091</v>
      </c>
      <c r="J8" s="17">
        <v>41122</v>
      </c>
      <c r="K8" s="17">
        <v>41153</v>
      </c>
      <c r="L8" s="17">
        <v>41183</v>
      </c>
      <c r="M8" s="17">
        <v>41214</v>
      </c>
      <c r="N8" s="17">
        <v>41244</v>
      </c>
      <c r="O8" s="17" t="s">
        <v>3</v>
      </c>
    </row>
    <row r="9" spans="2:15" x14ac:dyDescent="0.25">
      <c r="B9" s="21" t="s">
        <v>15</v>
      </c>
      <c r="C9" s="22">
        <v>10907064.979999999</v>
      </c>
      <c r="D9" s="22">
        <v>2134720.46</v>
      </c>
      <c r="E9" s="22">
        <v>3216138.91</v>
      </c>
      <c r="F9" s="22">
        <v>1032926.9400000002</v>
      </c>
      <c r="G9" s="22">
        <v>1426326.9000000001</v>
      </c>
      <c r="H9" s="22">
        <v>794251.26</v>
      </c>
      <c r="I9" s="22">
        <v>1041228.78</v>
      </c>
      <c r="J9" s="22">
        <v>1655536.51</v>
      </c>
      <c r="K9" s="22">
        <v>1325967.4100000001</v>
      </c>
      <c r="L9" s="22">
        <v>1619108.3199999998</v>
      </c>
      <c r="M9" s="22">
        <v>3054277.32</v>
      </c>
      <c r="N9" s="22">
        <v>7083290.9699999997</v>
      </c>
      <c r="O9" s="22">
        <v>35290838.760000005</v>
      </c>
    </row>
    <row r="10" spans="2:15" x14ac:dyDescent="0.25">
      <c r="B10" s="21" t="s">
        <v>8</v>
      </c>
      <c r="C10" s="22">
        <v>178079568.20000005</v>
      </c>
      <c r="D10" s="22">
        <v>158241753.85000005</v>
      </c>
      <c r="E10" s="22">
        <v>139507179.62000009</v>
      </c>
      <c r="F10" s="22">
        <v>99382048.800000042</v>
      </c>
      <c r="G10" s="22">
        <v>127497417.17000008</v>
      </c>
      <c r="H10" s="22">
        <v>108662192.69000013</v>
      </c>
      <c r="I10" s="22">
        <v>100369210.22000009</v>
      </c>
      <c r="J10" s="22">
        <v>106904930.63000004</v>
      </c>
      <c r="K10" s="22">
        <v>104599020.99000005</v>
      </c>
      <c r="L10" s="22">
        <v>117284504.60000001</v>
      </c>
      <c r="M10" s="22">
        <v>139349242.84000006</v>
      </c>
      <c r="N10" s="22">
        <v>151588771.10999995</v>
      </c>
      <c r="O10" s="22">
        <v>1531465840.7200005</v>
      </c>
    </row>
    <row r="11" spans="2:15" x14ac:dyDescent="0.25">
      <c r="B11" s="21" t="s">
        <v>0</v>
      </c>
      <c r="C11" s="22">
        <v>769183.86</v>
      </c>
      <c r="D11" s="22">
        <v>478499.18000000005</v>
      </c>
      <c r="E11" s="22">
        <v>568308.83999999985</v>
      </c>
      <c r="F11" s="22">
        <v>112349.82</v>
      </c>
      <c r="G11" s="22">
        <v>25000</v>
      </c>
      <c r="H11" s="22">
        <v>195361.3</v>
      </c>
      <c r="I11" s="22">
        <v>172705.94999999998</v>
      </c>
      <c r="J11" s="22">
        <v>280850.07999999996</v>
      </c>
      <c r="K11" s="22">
        <v>233616</v>
      </c>
      <c r="L11" s="22">
        <v>189283.74999999997</v>
      </c>
      <c r="M11" s="22">
        <v>316050.17</v>
      </c>
      <c r="N11" s="22">
        <v>2389186.8599999994</v>
      </c>
      <c r="O11" s="22">
        <v>5730395.8099999996</v>
      </c>
    </row>
    <row r="12" spans="2:15" x14ac:dyDescent="0.25">
      <c r="B12" s="21" t="s">
        <v>9</v>
      </c>
      <c r="C12" s="22"/>
      <c r="D12" s="22">
        <v>10100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>
        <v>10100</v>
      </c>
    </row>
    <row r="13" spans="2:15" x14ac:dyDescent="0.25">
      <c r="B13" s="21" t="s">
        <v>4</v>
      </c>
      <c r="C13" s="22">
        <v>3021286.14</v>
      </c>
      <c r="D13" s="22">
        <v>871750.27</v>
      </c>
      <c r="E13" s="22">
        <v>497050.02000000008</v>
      </c>
      <c r="F13" s="22">
        <v>544850.33000000007</v>
      </c>
      <c r="G13" s="22">
        <v>694928.25999999989</v>
      </c>
      <c r="H13" s="22">
        <v>564810.28999999992</v>
      </c>
      <c r="I13" s="22">
        <v>556392.44999999995</v>
      </c>
      <c r="J13" s="22">
        <v>819813.41</v>
      </c>
      <c r="K13" s="22">
        <v>3627703.61</v>
      </c>
      <c r="L13" s="22">
        <v>9590794.9799999986</v>
      </c>
      <c r="M13" s="22">
        <v>7128686.5700000003</v>
      </c>
      <c r="N13" s="22">
        <v>4550076.2200000007</v>
      </c>
      <c r="O13" s="22">
        <v>32468142.549999997</v>
      </c>
    </row>
    <row r="14" spans="2:15" x14ac:dyDescent="0.25">
      <c r="B14" s="21" t="s">
        <v>1</v>
      </c>
      <c r="C14" s="22">
        <v>948229.54</v>
      </c>
      <c r="D14" s="22">
        <v>323350.27</v>
      </c>
      <c r="E14" s="22">
        <v>274136.54000000004</v>
      </c>
      <c r="F14" s="22">
        <v>1054099.71</v>
      </c>
      <c r="G14" s="22">
        <v>588874.05000000005</v>
      </c>
      <c r="H14" s="22">
        <v>175607.92</v>
      </c>
      <c r="I14" s="22">
        <v>202310.38</v>
      </c>
      <c r="J14" s="22">
        <v>662740.03999999992</v>
      </c>
      <c r="K14" s="22">
        <v>2025855.9</v>
      </c>
      <c r="L14" s="22">
        <v>90200</v>
      </c>
      <c r="M14" s="22">
        <v>147436.04999999999</v>
      </c>
      <c r="N14" s="22">
        <v>6172095.3400000008</v>
      </c>
      <c r="O14" s="22">
        <v>12664935.74</v>
      </c>
    </row>
    <row r="15" spans="2:15" x14ac:dyDescent="0.25">
      <c r="B15" s="21" t="s">
        <v>11</v>
      </c>
      <c r="C15" s="22"/>
      <c r="D15" s="22"/>
      <c r="E15" s="22"/>
      <c r="F15" s="22"/>
      <c r="G15" s="22">
        <v>400000</v>
      </c>
      <c r="H15" s="22">
        <v>400000</v>
      </c>
      <c r="I15" s="22">
        <v>599844.73</v>
      </c>
      <c r="J15" s="22"/>
      <c r="K15" s="22"/>
      <c r="L15" s="22"/>
      <c r="M15" s="22"/>
      <c r="N15" s="22">
        <v>3000000</v>
      </c>
      <c r="O15" s="22">
        <v>4399844.7300000004</v>
      </c>
    </row>
    <row r="16" spans="2:15" x14ac:dyDescent="0.25">
      <c r="B16" s="21" t="s">
        <v>5</v>
      </c>
      <c r="C16" s="22">
        <v>26157047.530000005</v>
      </c>
      <c r="D16" s="22">
        <v>19639788.200000003</v>
      </c>
      <c r="E16" s="22">
        <v>19951059.939999998</v>
      </c>
      <c r="F16" s="22">
        <v>9845344.0199999996</v>
      </c>
      <c r="G16" s="22">
        <v>11240681.440000003</v>
      </c>
      <c r="H16" s="22">
        <v>11544980.930000002</v>
      </c>
      <c r="I16" s="22">
        <v>12397921.239999993</v>
      </c>
      <c r="J16" s="22">
        <v>9797070.8899999987</v>
      </c>
      <c r="K16" s="22">
        <v>9040353.7199999988</v>
      </c>
      <c r="L16" s="22">
        <v>8233432.6800000016</v>
      </c>
      <c r="M16" s="22">
        <v>21219687.259999998</v>
      </c>
      <c r="N16" s="22">
        <v>23952749.380000006</v>
      </c>
      <c r="O16" s="22">
        <v>183020117.22999999</v>
      </c>
    </row>
    <row r="17" spans="2:17" x14ac:dyDescent="0.25">
      <c r="B17" s="21" t="s">
        <v>2</v>
      </c>
      <c r="C17" s="22">
        <v>12922854.129999995</v>
      </c>
      <c r="D17" s="22">
        <v>4837343.7200000016</v>
      </c>
      <c r="E17" s="22">
        <v>2042487.4499999995</v>
      </c>
      <c r="F17" s="22">
        <v>2644070.350000002</v>
      </c>
      <c r="G17" s="22">
        <v>3247625.0099999988</v>
      </c>
      <c r="H17" s="22">
        <v>2065355.3599999999</v>
      </c>
      <c r="I17" s="22">
        <v>141820.48000000001</v>
      </c>
      <c r="J17" s="22">
        <v>1650795.59</v>
      </c>
      <c r="K17" s="22">
        <v>2888686.4499999997</v>
      </c>
      <c r="L17" s="22">
        <v>5536710.2699999977</v>
      </c>
      <c r="M17" s="22">
        <v>5184525.7900000019</v>
      </c>
      <c r="N17" s="22">
        <v>28696912.520000003</v>
      </c>
      <c r="O17" s="22">
        <v>71859187.120000005</v>
      </c>
    </row>
    <row r="18" spans="2:17" x14ac:dyDescent="0.25">
      <c r="B18" s="8" t="s">
        <v>3</v>
      </c>
      <c r="C18" s="19">
        <v>232805234.38000003</v>
      </c>
      <c r="D18" s="19">
        <v>186537305.95000008</v>
      </c>
      <c r="E18" s="19">
        <v>166056361.32000008</v>
      </c>
      <c r="F18" s="19">
        <v>114615689.97000003</v>
      </c>
      <c r="G18" s="19">
        <v>145120852.83000007</v>
      </c>
      <c r="H18" s="19">
        <v>124402559.75000015</v>
      </c>
      <c r="I18" s="19">
        <v>115481434.23000009</v>
      </c>
      <c r="J18" s="19">
        <v>121771737.15000005</v>
      </c>
      <c r="K18" s="19">
        <v>123741204.08000006</v>
      </c>
      <c r="L18" s="19">
        <v>142544034.60000002</v>
      </c>
      <c r="M18" s="19">
        <v>176399906.00000003</v>
      </c>
      <c r="N18" s="19">
        <v>227433082.39999995</v>
      </c>
      <c r="O18" s="19">
        <v>1876909402.6600003</v>
      </c>
    </row>
    <row r="19" spans="2:17" ht="15" customHeight="1" x14ac:dyDescent="0.25">
      <c r="B19" s="45" t="s">
        <v>6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2:17" x14ac:dyDescent="0.25">
      <c r="B20" s="10"/>
      <c r="C20" s="1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7" x14ac:dyDescent="0.25">
      <c r="B21" s="10"/>
      <c r="C21" s="1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25">
      <c r="B22" s="11"/>
      <c r="C22" s="12"/>
      <c r="D22" s="12"/>
      <c r="E22" s="2"/>
      <c r="F22" s="12"/>
      <c r="G22" s="12"/>
      <c r="H22" s="12"/>
      <c r="I22" s="12"/>
      <c r="J22" s="12"/>
      <c r="K22" s="12"/>
      <c r="L22" s="2"/>
      <c r="M22" s="12"/>
      <c r="N22" s="2"/>
      <c r="O22" s="12"/>
      <c r="P22" s="2"/>
      <c r="Q22" s="2"/>
    </row>
    <row r="23" spans="2:17" x14ac:dyDescent="0.25">
      <c r="P23" s="2"/>
      <c r="Q23" s="2"/>
    </row>
    <row r="24" spans="2:17" x14ac:dyDescent="0.25">
      <c r="P24" s="2"/>
      <c r="Q24" s="2"/>
    </row>
    <row r="25" spans="2:17" x14ac:dyDescent="0.25">
      <c r="P25" s="2"/>
      <c r="Q25" s="2"/>
    </row>
    <row r="26" spans="2:17" x14ac:dyDescent="0.25">
      <c r="P26" s="2"/>
      <c r="Q26" s="2"/>
    </row>
    <row r="27" spans="2:17" x14ac:dyDescent="0.25">
      <c r="P27" s="2"/>
      <c r="Q27" s="2"/>
    </row>
    <row r="28" spans="2:17" x14ac:dyDescent="0.25">
      <c r="P28" s="2"/>
      <c r="Q28" s="2"/>
    </row>
    <row r="29" spans="2:17" x14ac:dyDescent="0.25">
      <c r="P29" s="2"/>
      <c r="Q29" s="2"/>
    </row>
    <row r="30" spans="2:17" x14ac:dyDescent="0.25">
      <c r="P30" s="2"/>
      <c r="Q30" s="2"/>
    </row>
    <row r="31" spans="2:17" x14ac:dyDescent="0.25">
      <c r="P31" s="2"/>
      <c r="Q31" s="2"/>
    </row>
    <row r="33" spans="2:6" x14ac:dyDescent="0.25">
      <c r="B33" s="4"/>
      <c r="C33" s="3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3"/>
      <c r="C36" s="3"/>
    </row>
    <row r="37" spans="2:6" x14ac:dyDescent="0.25">
      <c r="B37" s="3"/>
      <c r="C37" s="3"/>
    </row>
    <row r="38" spans="2:6" x14ac:dyDescent="0.25">
      <c r="B38" s="3"/>
      <c r="C38" s="3"/>
    </row>
    <row r="39" spans="2:6" x14ac:dyDescent="0.25">
      <c r="B39" s="3"/>
      <c r="C39" s="3"/>
    </row>
    <row r="40" spans="2:6" x14ac:dyDescent="0.25">
      <c r="B40" s="3"/>
      <c r="C40" s="3"/>
      <c r="D40" s="2"/>
      <c r="E40" s="2"/>
      <c r="F40" s="2"/>
    </row>
    <row r="41" spans="2:6" x14ac:dyDescent="0.25">
      <c r="B41" s="3"/>
      <c r="C41" s="3"/>
      <c r="D41" s="2"/>
      <c r="E41" s="2"/>
      <c r="F41" s="2"/>
    </row>
    <row r="42" spans="2:6" x14ac:dyDescent="0.25">
      <c r="B42" s="3"/>
      <c r="C42" s="3"/>
      <c r="D42" s="2"/>
      <c r="E42" s="2"/>
      <c r="F42" s="2"/>
    </row>
    <row r="43" spans="2:6" x14ac:dyDescent="0.25">
      <c r="B43" s="3"/>
      <c r="C43" s="3"/>
      <c r="D43" s="2"/>
      <c r="E43" s="42"/>
      <c r="F43" s="2"/>
    </row>
    <row r="44" spans="2:6" x14ac:dyDescent="0.25">
      <c r="B44" s="3"/>
      <c r="C44" s="3"/>
      <c r="D44" s="2"/>
      <c r="E44" s="42"/>
      <c r="F44" s="2"/>
    </row>
    <row r="45" spans="2:6" x14ac:dyDescent="0.25">
      <c r="B45" s="3"/>
      <c r="C45" s="3"/>
    </row>
    <row r="46" spans="2:6" x14ac:dyDescent="0.25">
      <c r="B46" s="3"/>
      <c r="C46" s="3"/>
    </row>
    <row r="47" spans="2:6" x14ac:dyDescent="0.25">
      <c r="B47" s="4"/>
      <c r="C47" s="3"/>
    </row>
    <row r="48" spans="2: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4"/>
      <c r="C53" s="3"/>
    </row>
    <row r="54" spans="2:3" x14ac:dyDescent="0.25">
      <c r="B54" s="4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4"/>
      <c r="C74" s="3"/>
    </row>
    <row r="75" spans="2:3" x14ac:dyDescent="0.25">
      <c r="B75" s="4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4"/>
      <c r="C95" s="3"/>
    </row>
    <row r="96" spans="2:3" x14ac:dyDescent="0.25">
      <c r="B96" s="4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4"/>
      <c r="C115" s="3"/>
    </row>
    <row r="116" spans="2:3" x14ac:dyDescent="0.25">
      <c r="B116" s="4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4"/>
      <c r="C136" s="3"/>
    </row>
    <row r="137" spans="2:3" x14ac:dyDescent="0.25">
      <c r="B137" s="4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4"/>
      <c r="C158" s="3"/>
    </row>
    <row r="159" spans="2:3" x14ac:dyDescent="0.25">
      <c r="B159" s="4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4"/>
      <c r="C198" s="3"/>
    </row>
    <row r="199" spans="2:3" x14ac:dyDescent="0.25">
      <c r="B199" s="4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4"/>
      <c r="C214" s="3"/>
    </row>
    <row r="215" spans="2:3" x14ac:dyDescent="0.25">
      <c r="B215" s="4"/>
      <c r="C215" s="3"/>
    </row>
    <row r="216" spans="2:3" x14ac:dyDescent="0.25">
      <c r="B216" s="4"/>
      <c r="C216" s="3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4"/>
      <c r="C221" s="5"/>
    </row>
    <row r="222" spans="2:3" x14ac:dyDescent="0.25">
      <c r="B222" s="4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6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</sheetData>
  <sortState ref="B4:C236">
    <sortCondition descending="1" ref="B4:B236" customList="enero,febrero,marzo,abril,mayo,junio,julio,agosto,septiembre,octubre,noviembre,diciembre"/>
  </sortState>
  <mergeCells count="3">
    <mergeCell ref="E43:E44"/>
    <mergeCell ref="B7:O7"/>
    <mergeCell ref="B19:O19"/>
  </mergeCells>
  <pageMargins left="0.19" right="0.21" top="0.74803149606299213" bottom="0.74803149606299213" header="0.31496062992125984" footer="0.31496062992125984"/>
  <pageSetup scale="42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9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5.5703125" style="1" bestFit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14" width="16" style="1" bestFit="1" customWidth="1"/>
    <col min="15" max="15" width="21.5703125" style="1" bestFit="1" customWidth="1"/>
    <col min="16" max="16384" width="11.42578125" style="1"/>
  </cols>
  <sheetData>
    <row r="7" spans="2:15" ht="66" customHeight="1" x14ac:dyDescent="0.25">
      <c r="B7" s="43" t="s">
        <v>13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x14ac:dyDescent="0.25">
      <c r="B8" s="16" t="s">
        <v>7</v>
      </c>
      <c r="C8" s="17">
        <v>41275</v>
      </c>
      <c r="D8" s="17">
        <v>41306</v>
      </c>
      <c r="E8" s="17">
        <v>41334</v>
      </c>
      <c r="F8" s="17">
        <v>41365</v>
      </c>
      <c r="G8" s="17">
        <v>41395</v>
      </c>
      <c r="H8" s="17">
        <v>41426</v>
      </c>
      <c r="I8" s="17">
        <v>41456</v>
      </c>
      <c r="J8" s="17">
        <v>41487</v>
      </c>
      <c r="K8" s="17">
        <v>41518</v>
      </c>
      <c r="L8" s="17">
        <v>41548</v>
      </c>
      <c r="M8" s="17">
        <v>41579</v>
      </c>
      <c r="N8" s="17">
        <v>41609</v>
      </c>
      <c r="O8" s="17" t="s">
        <v>3</v>
      </c>
    </row>
    <row r="9" spans="2:15" x14ac:dyDescent="0.25">
      <c r="B9" s="21" t="s">
        <v>14</v>
      </c>
      <c r="C9" s="22">
        <v>2329313.4500000002</v>
      </c>
      <c r="D9" s="22">
        <v>1644545.1500000001</v>
      </c>
      <c r="E9" s="22">
        <v>1177347.9099999999</v>
      </c>
      <c r="F9" s="22">
        <v>914951.72</v>
      </c>
      <c r="G9" s="22">
        <v>1395268.77</v>
      </c>
      <c r="H9" s="22">
        <v>2482865.2500000005</v>
      </c>
      <c r="I9" s="22">
        <v>1719992.3399999999</v>
      </c>
      <c r="J9" s="22">
        <v>1095504.4099999999</v>
      </c>
      <c r="K9" s="22">
        <v>1672661.5300000003</v>
      </c>
      <c r="L9" s="23">
        <v>1512720.5800000003</v>
      </c>
      <c r="M9" s="22">
        <v>1846404.8</v>
      </c>
      <c r="N9" s="22">
        <v>4754723.08</v>
      </c>
      <c r="O9" s="22">
        <f>+SUM(C9:N9)</f>
        <v>22546298.990000002</v>
      </c>
    </row>
    <row r="10" spans="2:15" x14ac:dyDescent="0.25">
      <c r="B10" s="21" t="s">
        <v>8</v>
      </c>
      <c r="C10" s="22">
        <v>112297113.27999999</v>
      </c>
      <c r="D10" s="22">
        <v>106442779.98000002</v>
      </c>
      <c r="E10" s="22">
        <v>92298155.00000003</v>
      </c>
      <c r="F10" s="22">
        <v>161804291.95000002</v>
      </c>
      <c r="G10" s="22">
        <v>134316246.43999994</v>
      </c>
      <c r="H10" s="22">
        <v>143377673.89000002</v>
      </c>
      <c r="I10" s="22">
        <v>118204366.05000001</v>
      </c>
      <c r="J10" s="22">
        <v>135708809.39000005</v>
      </c>
      <c r="K10" s="22">
        <v>252726794.36999995</v>
      </c>
      <c r="L10" s="23">
        <v>187828929.85000008</v>
      </c>
      <c r="M10" s="22">
        <v>128877600.30000003</v>
      </c>
      <c r="N10" s="22">
        <v>133158694.95</v>
      </c>
      <c r="O10" s="22">
        <f t="shared" ref="O10:O17" si="0">+SUM(C10:N10)</f>
        <v>1707041455.45</v>
      </c>
    </row>
    <row r="11" spans="2:15" x14ac:dyDescent="0.25">
      <c r="B11" s="21" t="s">
        <v>0</v>
      </c>
      <c r="C11" s="22">
        <v>896409.10000000009</v>
      </c>
      <c r="D11" s="22">
        <v>812889.51</v>
      </c>
      <c r="E11" s="22">
        <v>895201.23</v>
      </c>
      <c r="F11" s="22">
        <v>483559.27</v>
      </c>
      <c r="G11" s="22">
        <v>414833.69000000006</v>
      </c>
      <c r="H11" s="22">
        <v>755512.83999999985</v>
      </c>
      <c r="I11" s="22">
        <v>434291.23</v>
      </c>
      <c r="J11" s="22">
        <v>329955.02</v>
      </c>
      <c r="K11" s="22">
        <v>70661.47</v>
      </c>
      <c r="L11" s="23">
        <v>278653.59999999998</v>
      </c>
      <c r="M11" s="22">
        <v>931885.45</v>
      </c>
      <c r="N11" s="22">
        <v>515867.15</v>
      </c>
      <c r="O11" s="22">
        <f t="shared" si="0"/>
        <v>6819719.5599999987</v>
      </c>
    </row>
    <row r="12" spans="2:15" x14ac:dyDescent="0.25">
      <c r="B12" s="21" t="s">
        <v>4</v>
      </c>
      <c r="C12" s="22">
        <v>6143926.8900000006</v>
      </c>
      <c r="D12" s="22">
        <v>3724987.44</v>
      </c>
      <c r="E12" s="22">
        <v>3056407.4400000004</v>
      </c>
      <c r="F12" s="22">
        <v>880671.80999999994</v>
      </c>
      <c r="G12" s="22">
        <v>494675.25</v>
      </c>
      <c r="H12" s="22">
        <v>1071648.04</v>
      </c>
      <c r="I12" s="22">
        <v>1104973.7200000002</v>
      </c>
      <c r="J12" s="22">
        <v>2559005.35</v>
      </c>
      <c r="K12" s="22">
        <v>4684050.6500000004</v>
      </c>
      <c r="L12" s="23">
        <v>2693230.93</v>
      </c>
      <c r="M12" s="22">
        <v>1816718.2899999998</v>
      </c>
      <c r="N12" s="22">
        <v>4333962.5199999996</v>
      </c>
      <c r="O12" s="22">
        <f t="shared" si="0"/>
        <v>32564258.330000002</v>
      </c>
    </row>
    <row r="13" spans="2:15" x14ac:dyDescent="0.25">
      <c r="B13" s="21" t="s">
        <v>1</v>
      </c>
      <c r="C13" s="22">
        <v>1374760.66</v>
      </c>
      <c r="D13" s="22">
        <v>213994.3</v>
      </c>
      <c r="E13" s="22">
        <v>1377798.77</v>
      </c>
      <c r="F13" s="22">
        <v>1446829.48</v>
      </c>
      <c r="G13" s="22">
        <v>1556847.85</v>
      </c>
      <c r="H13" s="22">
        <v>395110.93</v>
      </c>
      <c r="I13" s="22">
        <v>1864596.5000000002</v>
      </c>
      <c r="J13" s="22">
        <v>1510726.7800000003</v>
      </c>
      <c r="K13" s="22">
        <v>655217.57999999996</v>
      </c>
      <c r="L13" s="23">
        <v>1922601.87</v>
      </c>
      <c r="M13" s="22">
        <v>1939629.95</v>
      </c>
      <c r="N13" s="22">
        <v>1769413.6300000001</v>
      </c>
      <c r="O13" s="22">
        <f t="shared" si="0"/>
        <v>16027528.299999999</v>
      </c>
    </row>
    <row r="14" spans="2:15" x14ac:dyDescent="0.25">
      <c r="B14" s="21" t="s">
        <v>11</v>
      </c>
      <c r="C14" s="22">
        <v>1500000</v>
      </c>
      <c r="D14" s="22"/>
      <c r="E14" s="22"/>
      <c r="F14" s="22"/>
      <c r="G14" s="22"/>
      <c r="H14" s="22"/>
      <c r="I14" s="22"/>
      <c r="J14" s="22"/>
      <c r="K14" s="22"/>
      <c r="L14" s="23"/>
      <c r="M14" s="22"/>
      <c r="N14" s="22"/>
      <c r="O14" s="22">
        <f t="shared" si="0"/>
        <v>1500000</v>
      </c>
    </row>
    <row r="15" spans="2:15" x14ac:dyDescent="0.25">
      <c r="B15" s="21" t="s">
        <v>5</v>
      </c>
      <c r="C15" s="22">
        <v>13571467.420000002</v>
      </c>
      <c r="D15" s="22">
        <v>16165624.569999998</v>
      </c>
      <c r="E15" s="22">
        <v>14262280.870000001</v>
      </c>
      <c r="F15" s="22">
        <v>10633586.399999999</v>
      </c>
      <c r="G15" s="22">
        <v>10384389.389999999</v>
      </c>
      <c r="H15" s="22">
        <v>13039392.52</v>
      </c>
      <c r="I15" s="22">
        <v>10157341.840000002</v>
      </c>
      <c r="J15" s="22">
        <v>9248932.450000003</v>
      </c>
      <c r="K15" s="22">
        <v>9833235.3200000003</v>
      </c>
      <c r="L15" s="23">
        <v>9527594.3399999999</v>
      </c>
      <c r="M15" s="22">
        <v>16661902.120000003</v>
      </c>
      <c r="N15" s="22">
        <v>17848902.860000007</v>
      </c>
      <c r="O15" s="22">
        <f t="shared" si="0"/>
        <v>151334650.10000002</v>
      </c>
    </row>
    <row r="16" spans="2:15" x14ac:dyDescent="0.25">
      <c r="B16" s="21" t="s">
        <v>2</v>
      </c>
      <c r="C16" s="22">
        <v>4781346.0699999994</v>
      </c>
      <c r="D16" s="22">
        <v>1509326.4100000004</v>
      </c>
      <c r="E16" s="22">
        <v>2498937.77</v>
      </c>
      <c r="F16" s="22">
        <v>3921240.06</v>
      </c>
      <c r="G16" s="22">
        <v>1712354.09</v>
      </c>
      <c r="H16" s="22">
        <v>2651224.4400000004</v>
      </c>
      <c r="I16" s="22">
        <v>1516686.59</v>
      </c>
      <c r="J16" s="22">
        <v>1296579.48</v>
      </c>
      <c r="K16" s="22">
        <v>5138868.88</v>
      </c>
      <c r="L16" s="23">
        <v>4387424.9399999995</v>
      </c>
      <c r="M16" s="22">
        <v>12625280.049999999</v>
      </c>
      <c r="N16" s="22">
        <v>10990254.68</v>
      </c>
      <c r="O16" s="22">
        <f t="shared" si="0"/>
        <v>53029523.459999993</v>
      </c>
    </row>
    <row r="17" spans="2:17" x14ac:dyDescent="0.25">
      <c r="B17" s="8" t="s">
        <v>3</v>
      </c>
      <c r="C17" s="19">
        <f t="shared" ref="C17:N17" si="1">+SUM(C9:C16)</f>
        <v>142894336.86999997</v>
      </c>
      <c r="D17" s="19">
        <f t="shared" si="1"/>
        <v>130514147.36000001</v>
      </c>
      <c r="E17" s="19">
        <f t="shared" si="1"/>
        <v>115566128.99000002</v>
      </c>
      <c r="F17" s="19">
        <f t="shared" si="1"/>
        <v>180085130.69000003</v>
      </c>
      <c r="G17" s="19">
        <f t="shared" si="1"/>
        <v>150274615.47999993</v>
      </c>
      <c r="H17" s="19">
        <f t="shared" si="1"/>
        <v>163773427.91000003</v>
      </c>
      <c r="I17" s="19">
        <f t="shared" si="1"/>
        <v>135002248.27000001</v>
      </c>
      <c r="J17" s="19">
        <f t="shared" si="1"/>
        <v>151749512.88000003</v>
      </c>
      <c r="K17" s="19">
        <f t="shared" si="1"/>
        <v>274781489.79999995</v>
      </c>
      <c r="L17" s="19">
        <f t="shared" si="1"/>
        <v>208151156.1100001</v>
      </c>
      <c r="M17" s="19">
        <f t="shared" si="1"/>
        <v>164699420.96000004</v>
      </c>
      <c r="N17" s="19">
        <f t="shared" si="1"/>
        <v>173371818.87000003</v>
      </c>
      <c r="O17" s="19">
        <f t="shared" si="0"/>
        <v>1990863434.1900003</v>
      </c>
    </row>
    <row r="18" spans="2:17" ht="15" customHeight="1" x14ac:dyDescent="0.25">
      <c r="B18" s="45" t="s">
        <v>6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2:17" x14ac:dyDescent="0.25">
      <c r="B19" s="10"/>
      <c r="C19" s="10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7" x14ac:dyDescent="0.25">
      <c r="B20" s="10"/>
      <c r="C20" s="1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25">
      <c r="B21" s="11"/>
      <c r="C21" s="12"/>
      <c r="D21" s="12"/>
      <c r="E21" s="2"/>
      <c r="F21" s="12"/>
      <c r="G21" s="12"/>
      <c r="H21" s="12"/>
      <c r="I21" s="12"/>
      <c r="J21" s="12"/>
      <c r="K21" s="12"/>
      <c r="L21" s="2"/>
      <c r="M21" s="12"/>
      <c r="N21" s="2"/>
      <c r="O21" s="12"/>
      <c r="P21" s="2"/>
      <c r="Q21" s="2"/>
    </row>
    <row r="22" spans="2:17" x14ac:dyDescent="0.25">
      <c r="P22" s="2"/>
      <c r="Q22" s="2"/>
    </row>
    <row r="23" spans="2:17" x14ac:dyDescent="0.25">
      <c r="P23" s="2"/>
      <c r="Q23" s="2"/>
    </row>
    <row r="24" spans="2:17" x14ac:dyDescent="0.25">
      <c r="P24" s="2"/>
      <c r="Q24" s="2"/>
    </row>
    <row r="25" spans="2:17" x14ac:dyDescent="0.25">
      <c r="C25" s="13"/>
      <c r="D25" s="14"/>
      <c r="E25" s="14"/>
      <c r="F25" s="14"/>
      <c r="P25" s="2"/>
      <c r="Q25" s="2"/>
    </row>
    <row r="26" spans="2:17" x14ac:dyDescent="0.25">
      <c r="C26" s="13"/>
      <c r="D26" s="14"/>
      <c r="E26" s="14"/>
      <c r="F26" s="14"/>
      <c r="P26" s="2"/>
      <c r="Q26" s="2"/>
    </row>
    <row r="27" spans="2:17" x14ac:dyDescent="0.25">
      <c r="C27" s="13"/>
      <c r="D27" s="14"/>
      <c r="E27" s="14"/>
      <c r="F27" s="14"/>
      <c r="P27" s="2"/>
      <c r="Q27" s="2"/>
    </row>
    <row r="28" spans="2:17" x14ac:dyDescent="0.25">
      <c r="C28" s="13"/>
      <c r="D28" s="14"/>
      <c r="E28" s="14"/>
      <c r="F28" s="14"/>
      <c r="P28" s="2"/>
      <c r="Q28" s="2"/>
    </row>
    <row r="29" spans="2:17" x14ac:dyDescent="0.25">
      <c r="C29" s="13"/>
      <c r="D29" s="14"/>
      <c r="E29" s="14"/>
      <c r="F29" s="14"/>
      <c r="P29" s="2"/>
      <c r="Q29" s="2"/>
    </row>
    <row r="30" spans="2:17" x14ac:dyDescent="0.25">
      <c r="C30" s="13"/>
      <c r="D30" s="14"/>
      <c r="E30" s="14"/>
      <c r="F30" s="14"/>
      <c r="P30" s="2"/>
      <c r="Q30" s="2"/>
    </row>
    <row r="31" spans="2:17" x14ac:dyDescent="0.25">
      <c r="C31" s="13"/>
      <c r="D31" s="14"/>
      <c r="E31" s="14"/>
      <c r="F31" s="14"/>
    </row>
    <row r="32" spans="2:17" x14ac:dyDescent="0.25">
      <c r="B32" s="4"/>
      <c r="C32" s="13"/>
      <c r="D32" s="14"/>
      <c r="E32" s="14"/>
      <c r="F32" s="14"/>
    </row>
    <row r="33" spans="2:6" x14ac:dyDescent="0.25">
      <c r="B33" s="3"/>
      <c r="C33" s="15"/>
      <c r="D33" s="11"/>
      <c r="E33" s="11"/>
      <c r="F33" s="11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3"/>
      <c r="C36" s="3"/>
    </row>
    <row r="37" spans="2:6" x14ac:dyDescent="0.25">
      <c r="B37" s="3"/>
      <c r="C37" s="3"/>
    </row>
    <row r="38" spans="2:6" x14ac:dyDescent="0.25">
      <c r="B38" s="3"/>
      <c r="C38" s="3"/>
    </row>
    <row r="39" spans="2:6" x14ac:dyDescent="0.25">
      <c r="B39" s="3"/>
      <c r="C39" s="3"/>
      <c r="D39" s="2"/>
      <c r="E39" s="2"/>
      <c r="F39" s="2"/>
    </row>
    <row r="40" spans="2:6" x14ac:dyDescent="0.25">
      <c r="B40" s="3"/>
      <c r="C40" s="3"/>
      <c r="D40" s="2"/>
      <c r="E40" s="2"/>
      <c r="F40" s="2"/>
    </row>
    <row r="41" spans="2:6" x14ac:dyDescent="0.25">
      <c r="B41" s="3"/>
      <c r="C41" s="3"/>
      <c r="D41" s="2"/>
      <c r="E41" s="2"/>
      <c r="F41" s="2"/>
    </row>
    <row r="42" spans="2:6" x14ac:dyDescent="0.25">
      <c r="B42" s="3"/>
      <c r="C42" s="3"/>
      <c r="D42" s="2"/>
      <c r="E42" s="42"/>
      <c r="F42" s="2"/>
    </row>
    <row r="43" spans="2:6" x14ac:dyDescent="0.25">
      <c r="B43" s="3"/>
      <c r="C43" s="3"/>
      <c r="D43" s="2"/>
      <c r="E43" s="42"/>
      <c r="F43" s="2"/>
    </row>
    <row r="44" spans="2:6" x14ac:dyDescent="0.25">
      <c r="B44" s="3"/>
      <c r="C44" s="3"/>
    </row>
    <row r="45" spans="2:6" x14ac:dyDescent="0.25">
      <c r="B45" s="3"/>
      <c r="C45" s="3"/>
    </row>
    <row r="46" spans="2:6" x14ac:dyDescent="0.25">
      <c r="B46" s="4"/>
      <c r="C46" s="3"/>
    </row>
    <row r="47" spans="2:6" x14ac:dyDescent="0.25">
      <c r="B47" s="4"/>
      <c r="C47" s="3"/>
    </row>
    <row r="48" spans="2: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4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4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4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4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4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4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4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4"/>
      <c r="C213" s="3"/>
    </row>
    <row r="214" spans="2:3" x14ac:dyDescent="0.25">
      <c r="B214" s="4"/>
      <c r="C214" s="3"/>
    </row>
    <row r="215" spans="2:3" x14ac:dyDescent="0.25">
      <c r="B215" s="4"/>
      <c r="C215" s="3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4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6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4"/>
      <c r="C262" s="5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</sheetData>
  <mergeCells count="3">
    <mergeCell ref="B7:O7"/>
    <mergeCell ref="B18:O18"/>
    <mergeCell ref="E42:E43"/>
  </mergeCells>
  <pageMargins left="0.23" right="0.42" top="0.74803149606299213" bottom="0.74803149606299213" header="0.31496062992125984" footer="0.31496062992125984"/>
  <pageSetup scale="48" orientation="landscape" r:id="rId1"/>
  <colBreaks count="1" manualBreakCount="1">
    <brk id="15" max="1048575" man="1"/>
  </colBreaks>
  <ignoredErrors>
    <ignoredError sqref="C17:N1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17" sqref="O17"/>
    </sheetView>
  </sheetViews>
  <sheetFormatPr baseColWidth="10" defaultRowHeight="15" x14ac:dyDescent="0.25"/>
  <cols>
    <col min="1" max="1" width="11.42578125" style="1"/>
    <col min="2" max="2" width="25.5703125" style="1" bestFit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14" width="16" style="1" bestFit="1" customWidth="1"/>
    <col min="15" max="15" width="21.5703125" style="1" bestFit="1" customWidth="1"/>
    <col min="16" max="16384" width="11.42578125" style="1"/>
  </cols>
  <sheetData>
    <row r="7" spans="2:15" ht="66" customHeight="1" x14ac:dyDescent="0.25">
      <c r="B7" s="43" t="s">
        <v>16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x14ac:dyDescent="0.25">
      <c r="B8" s="16" t="s">
        <v>7</v>
      </c>
      <c r="C8" s="17">
        <v>41640</v>
      </c>
      <c r="D8" s="17">
        <v>41671</v>
      </c>
      <c r="E8" s="17">
        <v>41699</v>
      </c>
      <c r="F8" s="17">
        <v>41730</v>
      </c>
      <c r="G8" s="17">
        <v>41760</v>
      </c>
      <c r="H8" s="17">
        <v>41791</v>
      </c>
      <c r="I8" s="17">
        <v>41821</v>
      </c>
      <c r="J8" s="17">
        <v>41852</v>
      </c>
      <c r="K8" s="17">
        <v>41883</v>
      </c>
      <c r="L8" s="17">
        <v>41913</v>
      </c>
      <c r="M8" s="17">
        <v>41944</v>
      </c>
      <c r="N8" s="17">
        <v>41974</v>
      </c>
      <c r="O8" s="17" t="s">
        <v>3</v>
      </c>
    </row>
    <row r="9" spans="2:15" x14ac:dyDescent="0.25">
      <c r="B9" s="21" t="s">
        <v>14</v>
      </c>
      <c r="C9" s="22">
        <v>2578460.2999999998</v>
      </c>
      <c r="D9" s="22">
        <v>2380847.0700000003</v>
      </c>
      <c r="E9" s="22">
        <v>7287844.0399999991</v>
      </c>
      <c r="F9" s="22">
        <v>11737944.090000002</v>
      </c>
      <c r="G9" s="22">
        <v>14844723.150000002</v>
      </c>
      <c r="H9" s="22">
        <v>8863949.3500000015</v>
      </c>
      <c r="I9" s="22">
        <v>1072811.92</v>
      </c>
      <c r="J9" s="22">
        <v>3914003.4299999997</v>
      </c>
      <c r="K9" s="22">
        <v>10178062.729999999</v>
      </c>
      <c r="L9" s="23">
        <v>1537012.54</v>
      </c>
      <c r="M9" s="22">
        <v>2478499.87</v>
      </c>
      <c r="N9" s="23">
        <v>18376659.859999999</v>
      </c>
      <c r="O9" s="22">
        <f t="shared" ref="O9:O20" si="0">+SUM(C9:N9)</f>
        <v>85250818.349999994</v>
      </c>
    </row>
    <row r="10" spans="2:15" x14ac:dyDescent="0.25">
      <c r="B10" s="21" t="s">
        <v>8</v>
      </c>
      <c r="C10" s="22">
        <v>132023030.67999999</v>
      </c>
      <c r="D10" s="22">
        <v>109491101.28999998</v>
      </c>
      <c r="E10" s="22">
        <v>121484520.47000001</v>
      </c>
      <c r="F10" s="22">
        <v>126427252.27999994</v>
      </c>
      <c r="G10" s="22">
        <v>76208292.290000007</v>
      </c>
      <c r="H10" s="22">
        <v>86393280.939999998</v>
      </c>
      <c r="I10" s="22">
        <v>103471528.17000005</v>
      </c>
      <c r="J10" s="22">
        <v>130917795.42999999</v>
      </c>
      <c r="K10" s="22">
        <v>137030636.84000006</v>
      </c>
      <c r="L10" s="23">
        <v>113681603.85000004</v>
      </c>
      <c r="M10" s="22">
        <v>202837378.89999992</v>
      </c>
      <c r="N10" s="23">
        <v>173311948.73999989</v>
      </c>
      <c r="O10" s="22">
        <f t="shared" si="0"/>
        <v>1513278369.8799996</v>
      </c>
    </row>
    <row r="11" spans="2:15" x14ac:dyDescent="0.25">
      <c r="B11" s="21" t="s">
        <v>0</v>
      </c>
      <c r="C11" s="22">
        <v>563728.19999999995</v>
      </c>
      <c r="D11" s="22">
        <v>790810.98999999987</v>
      </c>
      <c r="E11" s="22">
        <v>488974.77</v>
      </c>
      <c r="F11" s="22">
        <v>626454.48</v>
      </c>
      <c r="G11" s="22">
        <v>1094729.6399999999</v>
      </c>
      <c r="H11" s="22">
        <v>782943.04</v>
      </c>
      <c r="I11" s="22">
        <v>426153.4</v>
      </c>
      <c r="J11" s="22">
        <v>280305.62</v>
      </c>
      <c r="K11" s="22">
        <v>1196711.5699999998</v>
      </c>
      <c r="L11" s="23">
        <v>422553.11</v>
      </c>
      <c r="M11" s="22">
        <v>360610.94</v>
      </c>
      <c r="N11" s="23">
        <v>2263400.1299999994</v>
      </c>
      <c r="O11" s="22">
        <f t="shared" si="0"/>
        <v>9297375.8900000006</v>
      </c>
    </row>
    <row r="12" spans="2:15" x14ac:dyDescent="0.25">
      <c r="B12" s="21" t="s">
        <v>9</v>
      </c>
      <c r="C12" s="22"/>
      <c r="D12" s="22"/>
      <c r="E12" s="22"/>
      <c r="F12" s="22"/>
      <c r="G12" s="22"/>
      <c r="H12" s="22"/>
      <c r="I12" s="22">
        <v>146655.29999999999</v>
      </c>
      <c r="J12" s="22">
        <v>157000</v>
      </c>
      <c r="K12" s="22"/>
      <c r="L12" s="23">
        <v>186993</v>
      </c>
      <c r="M12" s="22">
        <v>213426</v>
      </c>
      <c r="N12" s="23">
        <v>211714.26</v>
      </c>
      <c r="O12" s="22">
        <f t="shared" si="0"/>
        <v>915788.56</v>
      </c>
    </row>
    <row r="13" spans="2:15" x14ac:dyDescent="0.25">
      <c r="B13" s="21" t="s">
        <v>17</v>
      </c>
      <c r="C13" s="22"/>
      <c r="D13" s="22"/>
      <c r="E13" s="22">
        <v>49643.51</v>
      </c>
      <c r="F13" s="22"/>
      <c r="G13" s="22"/>
      <c r="H13" s="22"/>
      <c r="I13" s="22"/>
      <c r="J13" s="22"/>
      <c r="K13" s="22"/>
      <c r="L13" s="23"/>
      <c r="M13" s="22"/>
      <c r="N13" s="23"/>
      <c r="O13" s="22">
        <f t="shared" si="0"/>
        <v>49643.51</v>
      </c>
    </row>
    <row r="14" spans="2:15" x14ac:dyDescent="0.25">
      <c r="B14" s="21" t="s">
        <v>4</v>
      </c>
      <c r="C14" s="22">
        <v>3487363.0900000008</v>
      </c>
      <c r="D14" s="22">
        <v>3367473.35</v>
      </c>
      <c r="E14" s="22">
        <v>3137399.8000000003</v>
      </c>
      <c r="F14" s="22">
        <v>6033965.9700000007</v>
      </c>
      <c r="G14" s="22">
        <v>19544752.129999999</v>
      </c>
      <c r="H14" s="22">
        <v>11191038.450000003</v>
      </c>
      <c r="I14" s="22">
        <v>4718785.9100000011</v>
      </c>
      <c r="J14" s="22">
        <v>3817512.3299999996</v>
      </c>
      <c r="K14" s="22">
        <v>5938549.0999999987</v>
      </c>
      <c r="L14" s="23">
        <v>5006600.8400000017</v>
      </c>
      <c r="M14" s="22">
        <v>2798885.7400000007</v>
      </c>
      <c r="N14" s="23">
        <v>5328065.8099999996</v>
      </c>
      <c r="O14" s="22">
        <f t="shared" si="0"/>
        <v>74370392.520000011</v>
      </c>
    </row>
    <row r="15" spans="2:15" x14ac:dyDescent="0.25">
      <c r="B15" s="21" t="s">
        <v>18</v>
      </c>
      <c r="C15" s="22"/>
      <c r="D15" s="22"/>
      <c r="E15" s="22"/>
      <c r="F15" s="22"/>
      <c r="G15" s="22"/>
      <c r="H15" s="22"/>
      <c r="I15" s="22"/>
      <c r="J15" s="22"/>
      <c r="K15" s="22"/>
      <c r="L15" s="23"/>
      <c r="M15" s="22"/>
      <c r="N15" s="23">
        <v>1092990.75</v>
      </c>
      <c r="O15" s="22">
        <f>SUM(C15:N15)</f>
        <v>1092990.75</v>
      </c>
    </row>
    <row r="16" spans="2:15" x14ac:dyDescent="0.25">
      <c r="B16" s="21" t="s">
        <v>1</v>
      </c>
      <c r="C16" s="22">
        <v>2495418.3400000008</v>
      </c>
      <c r="D16" s="22">
        <v>2625593.64</v>
      </c>
      <c r="E16" s="22">
        <v>2765530.9</v>
      </c>
      <c r="F16" s="22">
        <v>4470415.839999998</v>
      </c>
      <c r="G16" s="22">
        <v>8194407.6000000006</v>
      </c>
      <c r="H16" s="22">
        <v>4871106.5200000005</v>
      </c>
      <c r="I16" s="22">
        <v>2660715.17</v>
      </c>
      <c r="J16" s="22">
        <v>2272735.2699999991</v>
      </c>
      <c r="K16" s="22">
        <v>3944716.5700000003</v>
      </c>
      <c r="L16" s="23">
        <v>3315107.2699999996</v>
      </c>
      <c r="M16" s="22">
        <v>2573690.29</v>
      </c>
      <c r="N16" s="23">
        <v>5705682.8499999968</v>
      </c>
      <c r="O16" s="22">
        <f t="shared" si="0"/>
        <v>45895120.259999983</v>
      </c>
    </row>
    <row r="17" spans="2:17" x14ac:dyDescent="0.25">
      <c r="B17" s="21" t="s">
        <v>11</v>
      </c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22"/>
      <c r="N17" s="23"/>
      <c r="O17" s="22">
        <f t="shared" si="0"/>
        <v>0</v>
      </c>
    </row>
    <row r="18" spans="2:17" x14ac:dyDescent="0.25">
      <c r="B18" s="21" t="s">
        <v>5</v>
      </c>
      <c r="C18" s="22">
        <v>20541442.849999994</v>
      </c>
      <c r="D18" s="22">
        <v>11997684.749999998</v>
      </c>
      <c r="E18" s="22">
        <v>14053534.649999999</v>
      </c>
      <c r="F18" s="22">
        <v>20396095.649999995</v>
      </c>
      <c r="G18" s="22">
        <v>31700480.949999988</v>
      </c>
      <c r="H18" s="22">
        <v>17463233.749999996</v>
      </c>
      <c r="I18" s="22">
        <v>18902638.379999999</v>
      </c>
      <c r="J18" s="22">
        <v>17505369.629999999</v>
      </c>
      <c r="K18" s="22">
        <v>15973010.710000003</v>
      </c>
      <c r="L18" s="23">
        <v>11449815.280000003</v>
      </c>
      <c r="M18" s="22">
        <v>12431233.210000001</v>
      </c>
      <c r="N18" s="23">
        <v>19608707.850000001</v>
      </c>
      <c r="O18" s="22">
        <f t="shared" si="0"/>
        <v>212023247.66</v>
      </c>
    </row>
    <row r="19" spans="2:17" x14ac:dyDescent="0.25">
      <c r="B19" s="21" t="s">
        <v>2</v>
      </c>
      <c r="C19" s="22">
        <v>13507989.240000002</v>
      </c>
      <c r="D19" s="22">
        <v>4117919.58</v>
      </c>
      <c r="E19" s="22">
        <v>2262054.37</v>
      </c>
      <c r="F19" s="22">
        <v>9234503.7599999998</v>
      </c>
      <c r="G19" s="22">
        <v>17627719.620000001</v>
      </c>
      <c r="H19" s="22">
        <v>5630748.8300000001</v>
      </c>
      <c r="I19" s="22">
        <v>3390092.6100000003</v>
      </c>
      <c r="J19" s="22">
        <v>3600633.81</v>
      </c>
      <c r="K19" s="22">
        <v>13221426.989999998</v>
      </c>
      <c r="L19" s="23">
        <v>3790432.69</v>
      </c>
      <c r="M19" s="22">
        <v>5848139.4099999992</v>
      </c>
      <c r="N19" s="23">
        <v>33840238.329999991</v>
      </c>
      <c r="O19" s="22">
        <f t="shared" si="0"/>
        <v>116071899.23999998</v>
      </c>
    </row>
    <row r="20" spans="2:17" x14ac:dyDescent="0.25">
      <c r="B20" s="8" t="s">
        <v>3</v>
      </c>
      <c r="C20" s="19">
        <f t="shared" ref="C20:N20" si="1">+SUM(C9:C19)</f>
        <v>175197432.69999999</v>
      </c>
      <c r="D20" s="19">
        <f t="shared" si="1"/>
        <v>134771430.66999999</v>
      </c>
      <c r="E20" s="19">
        <f t="shared" si="1"/>
        <v>151529502.51000002</v>
      </c>
      <c r="F20" s="19">
        <f t="shared" si="1"/>
        <v>178926632.06999993</v>
      </c>
      <c r="G20" s="19">
        <f t="shared" si="1"/>
        <v>169215105.38</v>
      </c>
      <c r="H20" s="19">
        <f t="shared" si="1"/>
        <v>135196300.88</v>
      </c>
      <c r="I20" s="19">
        <f t="shared" si="1"/>
        <v>134789380.86000004</v>
      </c>
      <c r="J20" s="19">
        <f t="shared" si="1"/>
        <v>162465355.52000001</v>
      </c>
      <c r="K20" s="19">
        <f t="shared" si="1"/>
        <v>187483114.51000005</v>
      </c>
      <c r="L20" s="19">
        <f t="shared" si="1"/>
        <v>139390118.58000004</v>
      </c>
      <c r="M20" s="19">
        <f t="shared" si="1"/>
        <v>229541864.35999992</v>
      </c>
      <c r="N20" s="19">
        <f t="shared" si="1"/>
        <v>259739408.57999986</v>
      </c>
      <c r="O20" s="19">
        <f t="shared" si="0"/>
        <v>2058245646.6199996</v>
      </c>
    </row>
    <row r="21" spans="2:17" ht="15" customHeight="1" x14ac:dyDescent="0.25">
      <c r="B21" s="45" t="s">
        <v>6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2:17" x14ac:dyDescent="0.25">
      <c r="B22" s="10"/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x14ac:dyDescent="0.25">
      <c r="B23" s="10"/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1"/>
      <c r="C24" s="12"/>
      <c r="D24" s="12"/>
      <c r="E24" s="2"/>
      <c r="F24" s="12"/>
      <c r="G24" s="12"/>
      <c r="H24" s="12"/>
      <c r="I24" s="12"/>
      <c r="J24" s="12"/>
      <c r="K24" s="12"/>
      <c r="L24" s="2"/>
      <c r="M24" s="12"/>
      <c r="N24" s="2"/>
      <c r="O24" s="12"/>
      <c r="P24" s="2"/>
      <c r="Q24" s="2"/>
    </row>
    <row r="25" spans="2:17" x14ac:dyDescent="0.25">
      <c r="P25" s="2"/>
      <c r="Q25" s="2"/>
    </row>
    <row r="26" spans="2:17" x14ac:dyDescent="0.25">
      <c r="P26" s="2"/>
      <c r="Q26" s="2"/>
    </row>
    <row r="27" spans="2:17" x14ac:dyDescent="0.25">
      <c r="P27" s="2"/>
      <c r="Q27" s="2"/>
    </row>
    <row r="28" spans="2:17" x14ac:dyDescent="0.25">
      <c r="C28" s="13"/>
      <c r="D28" s="14"/>
      <c r="E28" s="14"/>
      <c r="F28" s="14"/>
      <c r="P28" s="2"/>
      <c r="Q28" s="2"/>
    </row>
    <row r="29" spans="2:17" x14ac:dyDescent="0.25">
      <c r="C29" s="13"/>
      <c r="D29" s="14"/>
      <c r="E29" s="14"/>
      <c r="F29" s="14"/>
      <c r="P29" s="2"/>
      <c r="Q29" s="2"/>
    </row>
    <row r="30" spans="2:17" x14ac:dyDescent="0.25">
      <c r="C30" s="13"/>
      <c r="D30" s="14"/>
      <c r="E30" s="14"/>
      <c r="F30" s="14"/>
      <c r="P30" s="2"/>
      <c r="Q30" s="2"/>
    </row>
    <row r="31" spans="2:17" x14ac:dyDescent="0.25">
      <c r="C31" s="13"/>
      <c r="D31" s="14"/>
      <c r="E31" s="14"/>
      <c r="F31" s="14"/>
      <c r="P31" s="2"/>
      <c r="Q31" s="2"/>
    </row>
    <row r="32" spans="2:17" x14ac:dyDescent="0.25">
      <c r="C32" s="13"/>
      <c r="D32" s="14"/>
      <c r="E32" s="14"/>
      <c r="F32" s="14"/>
      <c r="P32" s="2"/>
      <c r="Q32" s="2"/>
    </row>
    <row r="33" spans="2:17" x14ac:dyDescent="0.25">
      <c r="C33" s="13"/>
      <c r="D33" s="14"/>
      <c r="E33" s="14"/>
      <c r="F33" s="14"/>
      <c r="P33" s="2"/>
      <c r="Q33" s="2"/>
    </row>
    <row r="34" spans="2:17" x14ac:dyDescent="0.25">
      <c r="C34" s="13"/>
      <c r="D34" s="14"/>
      <c r="E34" s="14"/>
      <c r="F34" s="14"/>
    </row>
    <row r="35" spans="2:17" x14ac:dyDescent="0.25">
      <c r="B35" s="4"/>
      <c r="C35" s="13"/>
      <c r="D35" s="14"/>
      <c r="E35" s="14"/>
      <c r="F35" s="14"/>
    </row>
    <row r="36" spans="2:17" x14ac:dyDescent="0.25">
      <c r="B36" s="3"/>
      <c r="C36" s="15"/>
      <c r="D36" s="11"/>
      <c r="E36" s="11"/>
      <c r="F36" s="11"/>
    </row>
    <row r="37" spans="2:17" x14ac:dyDescent="0.25">
      <c r="B37" s="3"/>
      <c r="C37" s="3"/>
    </row>
    <row r="38" spans="2:17" x14ac:dyDescent="0.25">
      <c r="B38" s="3"/>
      <c r="C38" s="3"/>
    </row>
    <row r="39" spans="2:17" x14ac:dyDescent="0.25">
      <c r="B39" s="3"/>
      <c r="C39" s="3"/>
    </row>
    <row r="40" spans="2:17" x14ac:dyDescent="0.25">
      <c r="B40" s="3"/>
      <c r="C40" s="3"/>
    </row>
    <row r="41" spans="2:17" x14ac:dyDescent="0.25">
      <c r="B41" s="3"/>
      <c r="C41" s="3"/>
    </row>
    <row r="42" spans="2:17" x14ac:dyDescent="0.25">
      <c r="B42" s="3"/>
      <c r="C42" s="3"/>
      <c r="D42" s="2"/>
      <c r="E42" s="2"/>
      <c r="F42" s="2"/>
    </row>
    <row r="43" spans="2:17" x14ac:dyDescent="0.25">
      <c r="B43" s="3"/>
      <c r="C43" s="3"/>
      <c r="D43" s="2"/>
      <c r="E43" s="2"/>
      <c r="F43" s="2"/>
    </row>
    <row r="44" spans="2:17" x14ac:dyDescent="0.25">
      <c r="B44" s="3"/>
      <c r="C44" s="3"/>
      <c r="D44" s="2"/>
      <c r="E44" s="2"/>
      <c r="F44" s="2"/>
    </row>
    <row r="45" spans="2:17" x14ac:dyDescent="0.25">
      <c r="B45" s="3"/>
      <c r="C45" s="3"/>
      <c r="D45" s="2"/>
      <c r="E45" s="42"/>
      <c r="F45" s="2"/>
    </row>
    <row r="46" spans="2:17" x14ac:dyDescent="0.25">
      <c r="B46" s="3"/>
      <c r="C46" s="3"/>
      <c r="D46" s="2"/>
      <c r="E46" s="42"/>
      <c r="F46" s="2"/>
    </row>
    <row r="47" spans="2:17" x14ac:dyDescent="0.25">
      <c r="B47" s="3"/>
      <c r="C47" s="3"/>
    </row>
    <row r="48" spans="2:17" x14ac:dyDescent="0.25">
      <c r="B48" s="3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4"/>
      <c r="C53" s="3"/>
    </row>
    <row r="54" spans="2:3" x14ac:dyDescent="0.25">
      <c r="B54" s="4"/>
      <c r="C54" s="3"/>
    </row>
    <row r="55" spans="2:3" x14ac:dyDescent="0.25">
      <c r="B55" s="4"/>
      <c r="C55" s="3"/>
    </row>
    <row r="56" spans="2:3" x14ac:dyDescent="0.25">
      <c r="B56" s="4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4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4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4"/>
      <c r="C115" s="3"/>
    </row>
    <row r="116" spans="2:3" x14ac:dyDescent="0.25">
      <c r="B116" s="4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4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4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4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4"/>
      <c r="C216" s="3"/>
    </row>
    <row r="217" spans="2:3" x14ac:dyDescent="0.25">
      <c r="B217" s="4"/>
      <c r="C217" s="3"/>
    </row>
    <row r="218" spans="2:3" x14ac:dyDescent="0.25">
      <c r="B218" s="4"/>
      <c r="C218" s="3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4"/>
      <c r="C221" s="5"/>
    </row>
    <row r="222" spans="2:3" x14ac:dyDescent="0.25">
      <c r="B222" s="4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6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</sheetData>
  <mergeCells count="3">
    <mergeCell ref="B7:O7"/>
    <mergeCell ref="B21:O21"/>
    <mergeCell ref="E45:E46"/>
  </mergeCells>
  <pageMargins left="0.23" right="0.42" top="0.74803149606299213" bottom="0.74803149606299213" header="0.31496062992125984" footer="0.31496062992125984"/>
  <pageSetup scale="48" orientation="landscape" r:id="rId1"/>
  <colBreaks count="1" manualBreakCount="1">
    <brk id="15" max="1048575" man="1"/>
  </colBreaks>
  <ignoredErrors>
    <ignoredError sqref="C20:I20 J20:N20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25.5703125" style="1" bestFit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14" width="16" style="1" bestFit="1" customWidth="1"/>
    <col min="15" max="15" width="21.5703125" style="1" bestFit="1" customWidth="1"/>
    <col min="16" max="16384" width="11.42578125" style="1"/>
  </cols>
  <sheetData>
    <row r="7" spans="2:15" ht="66" customHeight="1" x14ac:dyDescent="0.25">
      <c r="B7" s="43" t="s">
        <v>19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x14ac:dyDescent="0.25">
      <c r="B8" s="16" t="s">
        <v>7</v>
      </c>
      <c r="C8" s="17">
        <v>42005</v>
      </c>
      <c r="D8" s="17">
        <v>42036</v>
      </c>
      <c r="E8" s="17">
        <v>42064</v>
      </c>
      <c r="F8" s="17">
        <v>42095</v>
      </c>
      <c r="G8" s="17">
        <v>42125</v>
      </c>
      <c r="H8" s="17">
        <v>42156</v>
      </c>
      <c r="I8" s="17">
        <v>42186</v>
      </c>
      <c r="J8" s="17">
        <v>42217</v>
      </c>
      <c r="K8" s="17">
        <v>42248</v>
      </c>
      <c r="L8" s="17">
        <v>42278</v>
      </c>
      <c r="M8" s="17">
        <v>42309</v>
      </c>
      <c r="N8" s="17">
        <v>42339</v>
      </c>
      <c r="O8" s="17" t="s">
        <v>3</v>
      </c>
    </row>
    <row r="9" spans="2:15" x14ac:dyDescent="0.25">
      <c r="B9" s="21" t="s">
        <v>14</v>
      </c>
      <c r="C9" s="23">
        <v>5854716.7500000028</v>
      </c>
      <c r="D9" s="22">
        <v>5299565.9399999995</v>
      </c>
      <c r="E9" s="22">
        <v>7706188.5500000035</v>
      </c>
      <c r="F9" s="22">
        <v>5398893.129999999</v>
      </c>
      <c r="G9" s="22">
        <v>4755516.76</v>
      </c>
      <c r="H9" s="22">
        <v>3693719.0300000003</v>
      </c>
      <c r="I9" s="22">
        <v>3373942.05</v>
      </c>
      <c r="J9" s="22">
        <v>2509720.73</v>
      </c>
      <c r="K9" s="22">
        <v>1489408.1800000002</v>
      </c>
      <c r="L9" s="23">
        <v>621438.42999999993</v>
      </c>
      <c r="M9" s="22">
        <v>2754307.61</v>
      </c>
      <c r="N9" s="23">
        <v>948853.2</v>
      </c>
      <c r="O9" s="22">
        <f t="shared" ref="O9:O20" si="0">+SUM(C9:N9)</f>
        <v>44406270.359999999</v>
      </c>
    </row>
    <row r="10" spans="2:15" x14ac:dyDescent="0.25">
      <c r="B10" s="21" t="s">
        <v>8</v>
      </c>
      <c r="C10" s="23">
        <v>142794847.10000005</v>
      </c>
      <c r="D10" s="22">
        <v>174554087.24000001</v>
      </c>
      <c r="E10" s="22">
        <v>212296101.45000005</v>
      </c>
      <c r="F10" s="22">
        <v>223488627.33999994</v>
      </c>
      <c r="G10" s="22">
        <v>242498537.54999992</v>
      </c>
      <c r="H10" s="22">
        <v>211009452.46000004</v>
      </c>
      <c r="I10" s="22">
        <v>254681568.00999999</v>
      </c>
      <c r="J10" s="22">
        <v>140401271.83999994</v>
      </c>
      <c r="K10" s="22">
        <v>176209208.36000004</v>
      </c>
      <c r="L10" s="23">
        <v>249187738.23000002</v>
      </c>
      <c r="M10" s="22">
        <v>233957796.23999992</v>
      </c>
      <c r="N10" s="23">
        <v>256080201.2300002</v>
      </c>
      <c r="O10" s="22">
        <f t="shared" si="0"/>
        <v>2517159437.0499997</v>
      </c>
    </row>
    <row r="11" spans="2:15" x14ac:dyDescent="0.25">
      <c r="B11" s="21" t="s">
        <v>0</v>
      </c>
      <c r="C11" s="23">
        <v>1326319.4600000002</v>
      </c>
      <c r="D11" s="22">
        <v>1027491.4700000001</v>
      </c>
      <c r="E11" s="22">
        <v>1933940.01</v>
      </c>
      <c r="F11" s="22">
        <v>2992641.6500000004</v>
      </c>
      <c r="G11" s="22">
        <v>1951067.8499999999</v>
      </c>
      <c r="H11" s="22">
        <v>865531.71</v>
      </c>
      <c r="I11" s="22">
        <v>316034.88</v>
      </c>
      <c r="J11" s="22">
        <v>274954.43</v>
      </c>
      <c r="K11" s="22">
        <v>588082.96000000008</v>
      </c>
      <c r="L11" s="23">
        <v>633558.16</v>
      </c>
      <c r="M11" s="22">
        <v>974914.63</v>
      </c>
      <c r="N11" s="23">
        <v>2425182.1700000009</v>
      </c>
      <c r="O11" s="22">
        <f t="shared" si="0"/>
        <v>15309719.380000006</v>
      </c>
    </row>
    <row r="12" spans="2:15" x14ac:dyDescent="0.25">
      <c r="B12" s="21" t="s">
        <v>9</v>
      </c>
      <c r="C12" s="23">
        <v>300000</v>
      </c>
      <c r="D12" s="22">
        <v>508542.5</v>
      </c>
      <c r="E12" s="22">
        <v>29146.560000000001</v>
      </c>
      <c r="F12" s="22">
        <v>508689.06</v>
      </c>
      <c r="G12" s="22">
        <v>479542.5</v>
      </c>
      <c r="H12" s="22">
        <v>537835.62</v>
      </c>
      <c r="I12" s="22">
        <v>1017378.12</v>
      </c>
      <c r="J12" s="22">
        <v>508689.06</v>
      </c>
      <c r="K12" s="22">
        <v>508689.06</v>
      </c>
      <c r="L12" s="23">
        <v>1017378.12</v>
      </c>
      <c r="M12" s="22">
        <v>1017378.12</v>
      </c>
      <c r="N12" s="23">
        <v>508689.06</v>
      </c>
      <c r="O12" s="22">
        <f t="shared" si="0"/>
        <v>6941957.7800000003</v>
      </c>
    </row>
    <row r="13" spans="2:15" x14ac:dyDescent="0.25">
      <c r="B13" s="21" t="s">
        <v>17</v>
      </c>
      <c r="C13" s="23"/>
      <c r="D13" s="22"/>
      <c r="E13" s="22"/>
      <c r="F13" s="22"/>
      <c r="G13" s="22"/>
      <c r="H13" s="22"/>
      <c r="I13" s="22"/>
      <c r="J13" s="22"/>
      <c r="K13" s="22"/>
      <c r="L13" s="23"/>
      <c r="M13" s="22"/>
      <c r="N13" s="23"/>
      <c r="O13" s="22">
        <f t="shared" si="0"/>
        <v>0</v>
      </c>
    </row>
    <row r="14" spans="2:15" x14ac:dyDescent="0.25">
      <c r="B14" s="21" t="s">
        <v>4</v>
      </c>
      <c r="C14" s="23">
        <v>18425761.649999999</v>
      </c>
      <c r="D14" s="22">
        <v>18033764.719999999</v>
      </c>
      <c r="E14" s="22">
        <v>15793869.340000002</v>
      </c>
      <c r="F14" s="22">
        <v>15545074.610000003</v>
      </c>
      <c r="G14" s="22">
        <v>13567259.570000004</v>
      </c>
      <c r="H14" s="22">
        <v>13883824.459999997</v>
      </c>
      <c r="I14" s="22">
        <v>2138722.0299999998</v>
      </c>
      <c r="J14" s="22">
        <v>974676.45000000007</v>
      </c>
      <c r="K14" s="22">
        <v>176003.89</v>
      </c>
      <c r="L14" s="23">
        <v>176951.28</v>
      </c>
      <c r="M14" s="22">
        <v>193516.51</v>
      </c>
      <c r="N14" s="23">
        <v>2736948.5</v>
      </c>
      <c r="O14" s="22">
        <f t="shared" si="0"/>
        <v>101646373.01000002</v>
      </c>
    </row>
    <row r="15" spans="2:15" x14ac:dyDescent="0.25">
      <c r="B15" s="21" t="s">
        <v>18</v>
      </c>
      <c r="C15" s="23">
        <v>1624257.42</v>
      </c>
      <c r="D15" s="22">
        <v>1092990.75</v>
      </c>
      <c r="E15" s="22">
        <v>1299636.2</v>
      </c>
      <c r="F15" s="22">
        <v>2405190.09</v>
      </c>
      <c r="G15" s="22">
        <v>6346699.7400000002</v>
      </c>
      <c r="H15" s="22">
        <v>3317957.6599999997</v>
      </c>
      <c r="I15" s="22">
        <v>2378287.31</v>
      </c>
      <c r="J15" s="22">
        <v>1156990.75</v>
      </c>
      <c r="K15" s="22">
        <v>207000</v>
      </c>
      <c r="L15" s="23">
        <v>935208.1</v>
      </c>
      <c r="M15" s="22">
        <v>1430934.06</v>
      </c>
      <c r="N15" s="23">
        <v>1288158.71</v>
      </c>
      <c r="O15" s="22">
        <f>SUM(C15:N15)</f>
        <v>23483310.789999999</v>
      </c>
    </row>
    <row r="16" spans="2:15" x14ac:dyDescent="0.25">
      <c r="B16" s="21" t="s">
        <v>1</v>
      </c>
      <c r="C16" s="23">
        <v>3685370.44</v>
      </c>
      <c r="D16" s="22">
        <v>2419098.7099999995</v>
      </c>
      <c r="E16" s="22">
        <v>1760937.41</v>
      </c>
      <c r="F16" s="22">
        <v>2345213.64</v>
      </c>
      <c r="G16" s="22">
        <v>2712549.6799999997</v>
      </c>
      <c r="H16" s="22">
        <v>1678483.9700000002</v>
      </c>
      <c r="I16" s="22">
        <v>2452521.5500000003</v>
      </c>
      <c r="J16" s="22">
        <v>1535149.68</v>
      </c>
      <c r="K16" s="22">
        <v>1177652.0499999998</v>
      </c>
      <c r="L16" s="23">
        <v>2373937.2799999998</v>
      </c>
      <c r="M16" s="22">
        <v>2199332.0099999998</v>
      </c>
      <c r="N16" s="23">
        <v>2468656.939999999</v>
      </c>
      <c r="O16" s="22">
        <f t="shared" si="0"/>
        <v>26808903.359999999</v>
      </c>
    </row>
    <row r="17" spans="2:17" x14ac:dyDescent="0.25">
      <c r="B17" s="21" t="s">
        <v>11</v>
      </c>
      <c r="C17" s="23"/>
      <c r="D17" s="22"/>
      <c r="E17" s="22"/>
      <c r="F17" s="22"/>
      <c r="G17" s="22"/>
      <c r="H17" s="22"/>
      <c r="I17" s="22"/>
      <c r="J17" s="22"/>
      <c r="K17" s="22"/>
      <c r="L17" s="23"/>
      <c r="M17" s="22"/>
      <c r="N17" s="23"/>
      <c r="O17" s="22">
        <f t="shared" si="0"/>
        <v>0</v>
      </c>
    </row>
    <row r="18" spans="2:17" x14ac:dyDescent="0.25">
      <c r="B18" s="21" t="s">
        <v>5</v>
      </c>
      <c r="C18" s="23">
        <v>10834701.869999999</v>
      </c>
      <c r="D18" s="22">
        <v>12171875.029999999</v>
      </c>
      <c r="E18" s="22">
        <v>12347380.770000003</v>
      </c>
      <c r="F18" s="22">
        <v>10232633.189999999</v>
      </c>
      <c r="G18" s="22">
        <v>13259223.160000004</v>
      </c>
      <c r="H18" s="22">
        <v>16235398.900000002</v>
      </c>
      <c r="I18" s="22">
        <v>11534110.189999999</v>
      </c>
      <c r="J18" s="22">
        <v>14082277.439999998</v>
      </c>
      <c r="K18" s="22">
        <v>12576050.049999997</v>
      </c>
      <c r="L18" s="23">
        <v>15515033.389999999</v>
      </c>
      <c r="M18" s="22">
        <v>16208021.399999995</v>
      </c>
      <c r="N18" s="23">
        <v>17824195.460000008</v>
      </c>
      <c r="O18" s="22">
        <f t="shared" si="0"/>
        <v>162820900.84999999</v>
      </c>
    </row>
    <row r="19" spans="2:17" x14ac:dyDescent="0.25">
      <c r="B19" s="21" t="s">
        <v>2</v>
      </c>
      <c r="C19" s="23">
        <v>8730770.3299999982</v>
      </c>
      <c r="D19" s="22">
        <v>4337230.3499999996</v>
      </c>
      <c r="E19" s="22">
        <v>5053306.1999999993</v>
      </c>
      <c r="F19" s="22">
        <v>2765059.4299999997</v>
      </c>
      <c r="G19" s="22">
        <v>2681273.91</v>
      </c>
      <c r="H19" s="22">
        <v>5218467.3100000005</v>
      </c>
      <c r="I19" s="22">
        <v>3518477.8</v>
      </c>
      <c r="J19" s="22">
        <v>2120870.65</v>
      </c>
      <c r="K19" s="22">
        <v>2971108.5</v>
      </c>
      <c r="L19" s="23">
        <v>4521271.0500000007</v>
      </c>
      <c r="M19" s="22">
        <v>6817323.4700000007</v>
      </c>
      <c r="N19" s="23">
        <v>16386511.090000002</v>
      </c>
      <c r="O19" s="22">
        <f t="shared" si="0"/>
        <v>65121670.090000004</v>
      </c>
    </row>
    <row r="20" spans="2:17" x14ac:dyDescent="0.25">
      <c r="B20" s="8" t="s">
        <v>3</v>
      </c>
      <c r="C20" s="19">
        <f t="shared" ref="C20:N20" si="1">+SUM(C9:C19)</f>
        <v>193576745.02000004</v>
      </c>
      <c r="D20" s="19">
        <f t="shared" si="1"/>
        <v>219444646.71000001</v>
      </c>
      <c r="E20" s="19">
        <f t="shared" si="1"/>
        <v>258220506.49000004</v>
      </c>
      <c r="F20" s="19">
        <f t="shared" si="1"/>
        <v>265682022.13999996</v>
      </c>
      <c r="G20" s="19">
        <f t="shared" si="1"/>
        <v>288251670.71999997</v>
      </c>
      <c r="H20" s="19">
        <f t="shared" si="1"/>
        <v>256440671.12000006</v>
      </c>
      <c r="I20" s="19">
        <f t="shared" si="1"/>
        <v>281411041.94000006</v>
      </c>
      <c r="J20" s="19">
        <f t="shared" si="1"/>
        <v>163564601.02999994</v>
      </c>
      <c r="K20" s="19">
        <f t="shared" si="1"/>
        <v>195903203.05000007</v>
      </c>
      <c r="L20" s="19">
        <f t="shared" si="1"/>
        <v>274982514.04000002</v>
      </c>
      <c r="M20" s="19">
        <f t="shared" si="1"/>
        <v>265553524.04999992</v>
      </c>
      <c r="N20" s="19">
        <f t="shared" si="1"/>
        <v>300667396.36000019</v>
      </c>
      <c r="O20" s="19">
        <f t="shared" si="0"/>
        <v>2963698542.6700001</v>
      </c>
    </row>
    <row r="21" spans="2:17" ht="15" customHeight="1" x14ac:dyDescent="0.25">
      <c r="B21" s="45" t="s">
        <v>6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2:17" x14ac:dyDescent="0.25">
      <c r="B22" s="10"/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x14ac:dyDescent="0.25">
      <c r="B23" s="10"/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1"/>
      <c r="C24" s="12"/>
      <c r="D24" s="12"/>
      <c r="E24" s="2"/>
      <c r="F24" s="12"/>
      <c r="G24" s="12"/>
      <c r="H24" s="12"/>
      <c r="I24" s="12"/>
      <c r="J24" s="12"/>
      <c r="K24" s="12"/>
      <c r="L24" s="2"/>
      <c r="M24" s="12"/>
      <c r="N24" s="2"/>
      <c r="O24" s="12"/>
      <c r="P24" s="2"/>
      <c r="Q24" s="2"/>
    </row>
    <row r="25" spans="2:17" x14ac:dyDescent="0.25">
      <c r="P25" s="2"/>
      <c r="Q25" s="2"/>
    </row>
    <row r="26" spans="2:17" x14ac:dyDescent="0.25">
      <c r="P26" s="2"/>
      <c r="Q26" s="2"/>
    </row>
    <row r="27" spans="2:17" x14ac:dyDescent="0.25">
      <c r="P27" s="2"/>
      <c r="Q27" s="2"/>
    </row>
    <row r="28" spans="2:17" x14ac:dyDescent="0.25">
      <c r="C28" s="13"/>
      <c r="D28" s="14"/>
      <c r="E28" s="14"/>
      <c r="F28" s="14"/>
      <c r="P28" s="2"/>
      <c r="Q28" s="2"/>
    </row>
    <row r="29" spans="2:17" x14ac:dyDescent="0.25">
      <c r="C29" s="13"/>
      <c r="D29" s="14"/>
      <c r="E29" s="14"/>
      <c r="F29" s="14"/>
      <c r="P29" s="2"/>
      <c r="Q29" s="2"/>
    </row>
    <row r="30" spans="2:17" x14ac:dyDescent="0.25">
      <c r="C30" s="13"/>
      <c r="D30" s="14"/>
      <c r="E30" s="14"/>
      <c r="F30" s="14"/>
      <c r="P30" s="2"/>
      <c r="Q30" s="2"/>
    </row>
    <row r="31" spans="2:17" x14ac:dyDescent="0.25">
      <c r="C31" s="13"/>
      <c r="D31" s="14"/>
      <c r="E31" s="14"/>
      <c r="F31" s="14"/>
      <c r="P31" s="2"/>
      <c r="Q31" s="2"/>
    </row>
    <row r="32" spans="2:17" x14ac:dyDescent="0.25">
      <c r="C32" s="13"/>
      <c r="D32" s="14"/>
      <c r="E32" s="14"/>
      <c r="F32" s="14"/>
      <c r="P32" s="2"/>
      <c r="Q32" s="2"/>
    </row>
    <row r="33" spans="2:17" x14ac:dyDescent="0.25">
      <c r="C33" s="13"/>
      <c r="D33" s="14"/>
      <c r="E33" s="14"/>
      <c r="F33" s="14"/>
      <c r="P33" s="2"/>
      <c r="Q33" s="2"/>
    </row>
    <row r="34" spans="2:17" x14ac:dyDescent="0.25">
      <c r="C34" s="13"/>
      <c r="D34" s="14"/>
      <c r="E34" s="14"/>
      <c r="F34" s="14"/>
    </row>
    <row r="35" spans="2:17" x14ac:dyDescent="0.25">
      <c r="B35" s="4"/>
      <c r="C35" s="13"/>
      <c r="D35" s="14"/>
      <c r="E35" s="14"/>
      <c r="F35" s="14"/>
    </row>
    <row r="36" spans="2:17" x14ac:dyDescent="0.25">
      <c r="B36" s="3"/>
      <c r="C36" s="15"/>
      <c r="D36" s="11"/>
      <c r="E36" s="11"/>
      <c r="F36" s="11"/>
    </row>
    <row r="37" spans="2:17" x14ac:dyDescent="0.25">
      <c r="B37" s="3"/>
      <c r="C37" s="3"/>
    </row>
    <row r="38" spans="2:17" x14ac:dyDescent="0.25">
      <c r="B38" s="3"/>
      <c r="C38" s="3"/>
    </row>
    <row r="39" spans="2:17" x14ac:dyDescent="0.25">
      <c r="B39" s="3"/>
      <c r="C39" s="3"/>
    </row>
    <row r="40" spans="2:17" x14ac:dyDescent="0.25">
      <c r="B40" s="3"/>
      <c r="C40" s="3"/>
    </row>
    <row r="41" spans="2:17" x14ac:dyDescent="0.25">
      <c r="B41" s="3"/>
      <c r="C41" s="3"/>
    </row>
    <row r="42" spans="2:17" x14ac:dyDescent="0.25">
      <c r="B42" s="3"/>
      <c r="C42" s="3"/>
      <c r="D42" s="2"/>
      <c r="E42" s="2"/>
      <c r="F42" s="2"/>
    </row>
    <row r="43" spans="2:17" x14ac:dyDescent="0.25">
      <c r="B43" s="3"/>
      <c r="C43" s="3"/>
      <c r="D43" s="2"/>
      <c r="E43" s="2"/>
      <c r="F43" s="2"/>
    </row>
    <row r="44" spans="2:17" x14ac:dyDescent="0.25">
      <c r="B44" s="3"/>
      <c r="C44" s="3"/>
      <c r="D44" s="2"/>
      <c r="E44" s="2"/>
      <c r="F44" s="2"/>
    </row>
    <row r="45" spans="2:17" x14ac:dyDescent="0.25">
      <c r="B45" s="3"/>
      <c r="C45" s="3"/>
      <c r="D45" s="2"/>
      <c r="E45" s="42"/>
      <c r="F45" s="2"/>
    </row>
    <row r="46" spans="2:17" x14ac:dyDescent="0.25">
      <c r="B46" s="3"/>
      <c r="C46" s="3"/>
      <c r="D46" s="2"/>
      <c r="E46" s="42"/>
      <c r="F46" s="2"/>
    </row>
    <row r="47" spans="2:17" x14ac:dyDescent="0.25">
      <c r="B47" s="3"/>
      <c r="C47" s="3"/>
    </row>
    <row r="48" spans="2:17" x14ac:dyDescent="0.25">
      <c r="B48" s="3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4"/>
      <c r="C53" s="3"/>
    </row>
    <row r="54" spans="2:3" x14ac:dyDescent="0.25">
      <c r="B54" s="4"/>
      <c r="C54" s="3"/>
    </row>
    <row r="55" spans="2:3" x14ac:dyDescent="0.25">
      <c r="B55" s="4"/>
      <c r="C55" s="3"/>
    </row>
    <row r="56" spans="2:3" x14ac:dyDescent="0.25">
      <c r="B56" s="4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4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4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4"/>
      <c r="C115" s="3"/>
    </row>
    <row r="116" spans="2:3" x14ac:dyDescent="0.25">
      <c r="B116" s="4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4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4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4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4"/>
      <c r="C216" s="3"/>
    </row>
    <row r="217" spans="2:3" x14ac:dyDescent="0.25">
      <c r="B217" s="4"/>
      <c r="C217" s="3"/>
    </row>
    <row r="218" spans="2:3" x14ac:dyDescent="0.25">
      <c r="B218" s="4"/>
      <c r="C218" s="3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4"/>
      <c r="C221" s="5"/>
    </row>
    <row r="222" spans="2:3" x14ac:dyDescent="0.25">
      <c r="B222" s="4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6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</sheetData>
  <mergeCells count="3">
    <mergeCell ref="B7:O7"/>
    <mergeCell ref="B21:O21"/>
    <mergeCell ref="E45:E46"/>
  </mergeCells>
  <pageMargins left="0.23" right="0.42" top="0.74803149606299213" bottom="0.74803149606299213" header="0.31496062992125984" footer="0.31496062992125984"/>
  <pageSetup scale="48" orientation="landscape" r:id="rId1"/>
  <colBreaks count="1" manualBreakCount="1">
    <brk id="15" max="1048575" man="1"/>
  </colBreaks>
  <ignoredErrors>
    <ignoredError sqref="C20:N20" formulaRange="1"/>
    <ignoredError sqref="O1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6"/>
  <sheetViews>
    <sheetView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N19" sqref="N19"/>
    </sheetView>
  </sheetViews>
  <sheetFormatPr baseColWidth="10" defaultRowHeight="15" x14ac:dyDescent="0.25"/>
  <cols>
    <col min="1" max="1" width="11.42578125" style="1"/>
    <col min="2" max="2" width="25.5703125" style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14" width="16" style="1" bestFit="1" customWidth="1"/>
    <col min="15" max="15" width="21.5703125" style="1" bestFit="1" customWidth="1"/>
    <col min="16" max="16384" width="11.42578125" style="1"/>
  </cols>
  <sheetData>
    <row r="7" spans="2:15" ht="66" customHeight="1" x14ac:dyDescent="0.25">
      <c r="B7" s="43" t="s">
        <v>20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x14ac:dyDescent="0.25">
      <c r="B8" s="16" t="s">
        <v>7</v>
      </c>
      <c r="C8" s="17">
        <v>42370</v>
      </c>
      <c r="D8" s="17">
        <v>42401</v>
      </c>
      <c r="E8" s="17">
        <v>42430</v>
      </c>
      <c r="F8" s="17">
        <v>42461</v>
      </c>
      <c r="G8" s="17">
        <v>42491</v>
      </c>
      <c r="H8" s="17">
        <v>42522</v>
      </c>
      <c r="I8" s="17">
        <v>42552</v>
      </c>
      <c r="J8" s="17">
        <v>42583</v>
      </c>
      <c r="K8" s="17">
        <v>42614</v>
      </c>
      <c r="L8" s="17">
        <v>42644</v>
      </c>
      <c r="M8" s="17">
        <v>42675</v>
      </c>
      <c r="N8" s="17">
        <v>42705</v>
      </c>
      <c r="O8" s="17" t="s">
        <v>3</v>
      </c>
    </row>
    <row r="9" spans="2:15" x14ac:dyDescent="0.25">
      <c r="B9" s="21" t="s">
        <v>14</v>
      </c>
      <c r="C9" s="23">
        <v>1437749.1800000002</v>
      </c>
      <c r="D9" s="22">
        <v>455955.3</v>
      </c>
      <c r="E9" s="22">
        <v>839115.1</v>
      </c>
      <c r="F9" s="22">
        <v>1293340.77</v>
      </c>
      <c r="G9" s="22">
        <v>2976905.83</v>
      </c>
      <c r="H9" s="22">
        <v>766005.7</v>
      </c>
      <c r="I9" s="22">
        <v>1049598.1700000002</v>
      </c>
      <c r="J9" s="22">
        <v>1179868.6199999999</v>
      </c>
      <c r="K9" s="22">
        <v>3309446.4400000013</v>
      </c>
      <c r="L9" s="23">
        <v>9108500.1699999999</v>
      </c>
      <c r="M9" s="22">
        <v>4217196.2</v>
      </c>
      <c r="N9" s="23">
        <v>8196444.5100000007</v>
      </c>
      <c r="O9" s="22">
        <f t="shared" ref="O9:O21" si="0">+SUM(C9:N9)</f>
        <v>34830125.990000002</v>
      </c>
    </row>
    <row r="10" spans="2:15" x14ac:dyDescent="0.25">
      <c r="B10" s="21" t="s">
        <v>8</v>
      </c>
      <c r="C10" s="23">
        <v>206235138.47000012</v>
      </c>
      <c r="D10" s="22">
        <v>265839401.42000002</v>
      </c>
      <c r="E10" s="22">
        <v>223866164.00000015</v>
      </c>
      <c r="F10" s="22">
        <v>255696086.97999984</v>
      </c>
      <c r="G10" s="22">
        <v>310410370.24999982</v>
      </c>
      <c r="H10" s="22">
        <v>243284488.39999995</v>
      </c>
      <c r="I10" s="22">
        <v>204092806.64000002</v>
      </c>
      <c r="J10" s="22">
        <v>249483875.00000006</v>
      </c>
      <c r="K10" s="22">
        <v>240624189.1999999</v>
      </c>
      <c r="L10" s="23">
        <v>187689951.66000006</v>
      </c>
      <c r="M10" s="22">
        <v>190037241.55000007</v>
      </c>
      <c r="N10" s="23">
        <v>193115552.62000003</v>
      </c>
      <c r="O10" s="22">
        <f t="shared" si="0"/>
        <v>2770375266.1899996</v>
      </c>
    </row>
    <row r="11" spans="2:15" x14ac:dyDescent="0.25">
      <c r="B11" s="21" t="s">
        <v>0</v>
      </c>
      <c r="C11" s="23">
        <v>1246251.27</v>
      </c>
      <c r="D11" s="22">
        <v>1204768.1099999999</v>
      </c>
      <c r="E11" s="22">
        <v>1083566.52</v>
      </c>
      <c r="F11" s="22">
        <v>1539573.3999999997</v>
      </c>
      <c r="G11" s="22">
        <v>1686783.62</v>
      </c>
      <c r="H11" s="22">
        <v>2208425.7599999993</v>
      </c>
      <c r="I11" s="22">
        <v>850512.09</v>
      </c>
      <c r="J11" s="22">
        <v>329174.2</v>
      </c>
      <c r="K11" s="22">
        <v>567850.06999999995</v>
      </c>
      <c r="L11" s="23">
        <v>1160613.4400000002</v>
      </c>
      <c r="M11" s="22">
        <v>959922.58000000019</v>
      </c>
      <c r="N11" s="23">
        <v>1008045.7100000001</v>
      </c>
      <c r="O11" s="22">
        <f t="shared" si="0"/>
        <v>13845486.77</v>
      </c>
    </row>
    <row r="12" spans="2:15" x14ac:dyDescent="0.25">
      <c r="B12" s="21" t="s">
        <v>9</v>
      </c>
      <c r="C12" s="23">
        <v>1017378.12</v>
      </c>
      <c r="D12" s="22">
        <v>542689.05999999994</v>
      </c>
      <c r="E12" s="22">
        <v>1085378.1199999999</v>
      </c>
      <c r="F12" s="22">
        <v>542689.05999999994</v>
      </c>
      <c r="G12" s="22">
        <v>542689.05999999994</v>
      </c>
      <c r="H12" s="22">
        <v>1085378.1199999999</v>
      </c>
      <c r="I12" s="22">
        <v>542689.05999999994</v>
      </c>
      <c r="J12" s="22">
        <v>542689.05999999994</v>
      </c>
      <c r="K12" s="22">
        <v>542689.05999999994</v>
      </c>
      <c r="L12" s="23">
        <v>542689.05999999994</v>
      </c>
      <c r="M12" s="22">
        <v>400000</v>
      </c>
      <c r="N12" s="23">
        <v>1092689.06</v>
      </c>
      <c r="O12" s="22">
        <f t="shared" si="0"/>
        <v>8479646.839999998</v>
      </c>
    </row>
    <row r="13" spans="2:15" x14ac:dyDescent="0.25">
      <c r="B13" s="21" t="s">
        <v>17</v>
      </c>
      <c r="C13" s="23"/>
      <c r="D13" s="22"/>
      <c r="E13" s="22"/>
      <c r="F13" s="22"/>
      <c r="G13" s="22"/>
      <c r="H13" s="22"/>
      <c r="I13" s="22"/>
      <c r="J13" s="22"/>
      <c r="K13" s="22"/>
      <c r="L13" s="23"/>
      <c r="M13" s="22"/>
      <c r="N13" s="23"/>
      <c r="O13" s="22">
        <f t="shared" si="0"/>
        <v>0</v>
      </c>
    </row>
    <row r="14" spans="2:15" x14ac:dyDescent="0.25">
      <c r="B14" s="21" t="s">
        <v>4</v>
      </c>
      <c r="C14" s="23">
        <v>553462.09000000008</v>
      </c>
      <c r="D14" s="22">
        <v>190464.06999999998</v>
      </c>
      <c r="E14" s="22">
        <v>288591.28000000003</v>
      </c>
      <c r="F14" s="22">
        <v>554270.29</v>
      </c>
      <c r="G14" s="22">
        <v>3605286.0500000007</v>
      </c>
      <c r="H14" s="22">
        <v>649452.26</v>
      </c>
      <c r="I14" s="22">
        <v>347221.77</v>
      </c>
      <c r="J14" s="22">
        <v>299875.83</v>
      </c>
      <c r="K14" s="22">
        <v>122249.38</v>
      </c>
      <c r="L14" s="23">
        <v>135659.1</v>
      </c>
      <c r="M14" s="22">
        <v>5287045.24</v>
      </c>
      <c r="N14" s="23">
        <v>812315.11999999988</v>
      </c>
      <c r="O14" s="22">
        <f t="shared" si="0"/>
        <v>12845892.479999999</v>
      </c>
    </row>
    <row r="15" spans="2:15" x14ac:dyDescent="0.25">
      <c r="B15" s="21" t="s">
        <v>21</v>
      </c>
      <c r="C15" s="23"/>
      <c r="D15" s="22"/>
      <c r="E15" s="22"/>
      <c r="F15" s="22"/>
      <c r="G15" s="22"/>
      <c r="H15" s="22"/>
      <c r="I15" s="22"/>
      <c r="J15" s="22"/>
      <c r="K15" s="22"/>
      <c r="L15" s="23">
        <v>1849012.15</v>
      </c>
      <c r="M15" s="22">
        <v>5039977.5799999973</v>
      </c>
      <c r="N15" s="23">
        <v>8202894.910000002</v>
      </c>
      <c r="O15" s="22">
        <f>+SUM(C15:N15)</f>
        <v>15091884.639999999</v>
      </c>
    </row>
    <row r="16" spans="2:15" x14ac:dyDescent="0.25">
      <c r="B16" s="21" t="s">
        <v>22</v>
      </c>
      <c r="C16" s="23"/>
      <c r="D16" s="22"/>
      <c r="E16" s="22"/>
      <c r="F16" s="22"/>
      <c r="G16" s="22"/>
      <c r="H16" s="22"/>
      <c r="I16" s="22"/>
      <c r="J16" s="22"/>
      <c r="K16" s="22"/>
      <c r="L16" s="23">
        <v>149878.09999999998</v>
      </c>
      <c r="M16" s="22">
        <v>224817.14999999997</v>
      </c>
      <c r="N16" s="23">
        <v>501074.61000000004</v>
      </c>
      <c r="O16" s="22">
        <f>+SUM(C16:N16)</f>
        <v>875769.86</v>
      </c>
    </row>
    <row r="17" spans="2:17" x14ac:dyDescent="0.25">
      <c r="B17" s="21" t="s">
        <v>18</v>
      </c>
      <c r="C17" s="23"/>
      <c r="D17" s="22">
        <v>818406.61</v>
      </c>
      <c r="E17" s="22"/>
      <c r="F17" s="22">
        <v>109654.56</v>
      </c>
      <c r="G17" s="22">
        <v>200000</v>
      </c>
      <c r="H17" s="22"/>
      <c r="I17" s="22">
        <v>100000</v>
      </c>
      <c r="J17" s="22">
        <v>100000</v>
      </c>
      <c r="K17" s="22"/>
      <c r="L17" s="23">
        <v>186917.37</v>
      </c>
      <c r="M17" s="22">
        <v>100000</v>
      </c>
      <c r="N17" s="23"/>
      <c r="O17" s="22">
        <f>SUM(C17:N17)</f>
        <v>1614978.54</v>
      </c>
    </row>
    <row r="18" spans="2:17" x14ac:dyDescent="0.25">
      <c r="B18" s="21" t="s">
        <v>1</v>
      </c>
      <c r="C18" s="23">
        <v>2796832.97</v>
      </c>
      <c r="D18" s="22">
        <v>2450315.8399999994</v>
      </c>
      <c r="E18" s="22">
        <v>2998436.8700000006</v>
      </c>
      <c r="F18" s="22">
        <v>2366670.5200000005</v>
      </c>
      <c r="G18" s="22">
        <v>2550104.5700000003</v>
      </c>
      <c r="H18" s="22">
        <v>3123163.7200000011</v>
      </c>
      <c r="I18" s="22">
        <v>3573994.7400000012</v>
      </c>
      <c r="J18" s="22">
        <v>2505355.5799999991</v>
      </c>
      <c r="K18" s="22">
        <v>2933525.2900000014</v>
      </c>
      <c r="L18" s="23">
        <v>3604636.1100000008</v>
      </c>
      <c r="M18" s="22">
        <v>2114045.0400000005</v>
      </c>
      <c r="N18" s="23">
        <v>2570511.4400000004</v>
      </c>
      <c r="O18" s="22">
        <f t="shared" si="0"/>
        <v>33587592.689999998</v>
      </c>
    </row>
    <row r="19" spans="2:17" x14ac:dyDescent="0.25">
      <c r="B19" s="21" t="s">
        <v>11</v>
      </c>
      <c r="C19" s="23"/>
      <c r="D19" s="22"/>
      <c r="E19" s="22"/>
      <c r="F19" s="22"/>
      <c r="G19" s="22"/>
      <c r="H19" s="22"/>
      <c r="I19" s="22"/>
      <c r="J19" s="22"/>
      <c r="K19" s="22"/>
      <c r="L19" s="23"/>
      <c r="M19" s="22"/>
      <c r="N19" s="23"/>
      <c r="O19" s="22">
        <f t="shared" si="0"/>
        <v>0</v>
      </c>
    </row>
    <row r="20" spans="2:17" x14ac:dyDescent="0.25">
      <c r="B20" s="21" t="s">
        <v>5</v>
      </c>
      <c r="C20" s="23">
        <v>15519683.450000003</v>
      </c>
      <c r="D20" s="22">
        <v>16108669.340000002</v>
      </c>
      <c r="E20" s="22">
        <v>21477840.670000006</v>
      </c>
      <c r="F20" s="22">
        <v>18651454.430000011</v>
      </c>
      <c r="G20" s="22">
        <v>53598466.369999997</v>
      </c>
      <c r="H20" s="22">
        <v>84461182.240000024</v>
      </c>
      <c r="I20" s="22">
        <v>38471804.609999999</v>
      </c>
      <c r="J20" s="22">
        <v>10883106.970000004</v>
      </c>
      <c r="K20" s="22">
        <v>18075720.560000006</v>
      </c>
      <c r="L20" s="23">
        <v>20536067.459999997</v>
      </c>
      <c r="M20" s="22">
        <v>14020866.940000003</v>
      </c>
      <c r="N20" s="23">
        <v>27334789.130000006</v>
      </c>
      <c r="O20" s="22">
        <f t="shared" si="0"/>
        <v>339139652.17000008</v>
      </c>
    </row>
    <row r="21" spans="2:17" x14ac:dyDescent="0.25">
      <c r="B21" s="21" t="s">
        <v>2</v>
      </c>
      <c r="C21" s="23">
        <v>7970916.8600000013</v>
      </c>
      <c r="D21" s="22">
        <v>9520941.3300000001</v>
      </c>
      <c r="E21" s="22">
        <v>21280053.629999995</v>
      </c>
      <c r="F21" s="22">
        <v>6757103.2199999997</v>
      </c>
      <c r="G21" s="22">
        <v>31138714.520000007</v>
      </c>
      <c r="H21" s="22">
        <v>4921046.5999999996</v>
      </c>
      <c r="I21" s="22">
        <v>2293859.86</v>
      </c>
      <c r="J21" s="22">
        <v>5272632.42</v>
      </c>
      <c r="K21" s="22">
        <v>7241751.4299999997</v>
      </c>
      <c r="L21" s="23">
        <v>11470290.279999997</v>
      </c>
      <c r="M21" s="22">
        <v>8882726.8100000005</v>
      </c>
      <c r="N21" s="23">
        <v>14273599.41</v>
      </c>
      <c r="O21" s="22">
        <f t="shared" si="0"/>
        <v>131023636.37</v>
      </c>
    </row>
    <row r="22" spans="2:17" x14ac:dyDescent="0.25">
      <c r="B22" s="8" t="s">
        <v>3</v>
      </c>
      <c r="C22" s="19">
        <f t="shared" ref="C22:N22" si="1">+SUM(C9:C21)</f>
        <v>236777412.41000015</v>
      </c>
      <c r="D22" s="19">
        <f t="shared" si="1"/>
        <v>297131611.07999998</v>
      </c>
      <c r="E22" s="19">
        <f t="shared" si="1"/>
        <v>272919146.19000018</v>
      </c>
      <c r="F22" s="19">
        <f t="shared" si="1"/>
        <v>287510843.2299999</v>
      </c>
      <c r="G22" s="19">
        <f t="shared" si="1"/>
        <v>406709320.2699998</v>
      </c>
      <c r="H22" s="19">
        <f t="shared" si="1"/>
        <v>340499142.79999995</v>
      </c>
      <c r="I22" s="19">
        <f t="shared" si="1"/>
        <v>251322486.94000006</v>
      </c>
      <c r="J22" s="19">
        <f t="shared" si="1"/>
        <v>270596577.68000007</v>
      </c>
      <c r="K22" s="19">
        <f t="shared" si="1"/>
        <v>273417421.42999989</v>
      </c>
      <c r="L22" s="19">
        <f t="shared" si="1"/>
        <v>236434214.90000007</v>
      </c>
      <c r="M22" s="19">
        <f t="shared" si="1"/>
        <v>231283839.09000006</v>
      </c>
      <c r="N22" s="19">
        <f t="shared" si="1"/>
        <v>257107916.52000004</v>
      </c>
      <c r="O22" s="19">
        <f>+SUM(C22:N22)</f>
        <v>3361709932.5400004</v>
      </c>
    </row>
    <row r="23" spans="2:17" x14ac:dyDescent="0.25">
      <c r="B23" s="45" t="s">
        <v>6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5" spans="2:17" ht="15" customHeight="1" x14ac:dyDescent="0.25"/>
    <row r="26" spans="2:17" x14ac:dyDescent="0.25">
      <c r="B26" s="10"/>
      <c r="C26" s="1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2:17" x14ac:dyDescent="0.25">
      <c r="B27" s="10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1"/>
      <c r="C28" s="12"/>
      <c r="D28" s="12"/>
      <c r="E28" s="2"/>
      <c r="F28" s="12"/>
      <c r="G28" s="12"/>
      <c r="H28" s="12"/>
      <c r="I28" s="12"/>
      <c r="J28" s="12"/>
      <c r="K28" s="12"/>
      <c r="L28" s="2"/>
      <c r="M28" s="12"/>
      <c r="N28" s="2"/>
      <c r="O28" s="12"/>
      <c r="P28" s="2"/>
      <c r="Q28" s="2"/>
    </row>
    <row r="29" spans="2:17" x14ac:dyDescent="0.25">
      <c r="P29" s="2"/>
      <c r="Q29" s="2"/>
    </row>
    <row r="30" spans="2:17" x14ac:dyDescent="0.25">
      <c r="P30" s="2"/>
      <c r="Q30" s="2"/>
    </row>
    <row r="31" spans="2:17" x14ac:dyDescent="0.25">
      <c r="P31" s="2"/>
      <c r="Q31" s="2"/>
    </row>
    <row r="32" spans="2:17" x14ac:dyDescent="0.25">
      <c r="C32" s="13"/>
      <c r="D32" s="14"/>
      <c r="E32" s="14"/>
      <c r="F32" s="14"/>
      <c r="P32" s="2"/>
      <c r="Q32" s="2"/>
    </row>
    <row r="33" spans="2:17" x14ac:dyDescent="0.25">
      <c r="C33" s="13"/>
      <c r="D33" s="14"/>
      <c r="E33" s="14"/>
      <c r="F33" s="14"/>
      <c r="P33" s="2"/>
      <c r="Q33" s="2"/>
    </row>
    <row r="34" spans="2:17" x14ac:dyDescent="0.25">
      <c r="C34" s="13"/>
      <c r="D34" s="14"/>
      <c r="E34" s="14"/>
      <c r="F34" s="14"/>
      <c r="P34" s="2"/>
      <c r="Q34" s="2"/>
    </row>
    <row r="35" spans="2:17" x14ac:dyDescent="0.25">
      <c r="C35" s="13"/>
      <c r="D35" s="14"/>
      <c r="E35" s="14"/>
      <c r="F35" s="14"/>
      <c r="P35" s="2"/>
      <c r="Q35" s="2"/>
    </row>
    <row r="36" spans="2:17" x14ac:dyDescent="0.25">
      <c r="C36" s="13"/>
      <c r="D36" s="14"/>
      <c r="E36" s="14"/>
      <c r="F36" s="14"/>
      <c r="P36" s="2"/>
      <c r="Q36" s="2"/>
    </row>
    <row r="37" spans="2:17" x14ac:dyDescent="0.25">
      <c r="C37" s="13"/>
      <c r="D37" s="14"/>
      <c r="E37" s="14"/>
      <c r="F37" s="14"/>
      <c r="P37" s="2"/>
      <c r="Q37" s="2"/>
    </row>
    <row r="38" spans="2:17" x14ac:dyDescent="0.25">
      <c r="C38" s="13"/>
      <c r="D38" s="14"/>
      <c r="E38" s="14"/>
      <c r="F38" s="14"/>
    </row>
    <row r="39" spans="2:17" x14ac:dyDescent="0.25">
      <c r="B39" s="4"/>
      <c r="C39" s="13"/>
      <c r="D39" s="14"/>
      <c r="E39" s="14"/>
      <c r="F39" s="14"/>
    </row>
    <row r="40" spans="2:17" x14ac:dyDescent="0.25">
      <c r="B40" s="3"/>
      <c r="C40" s="15"/>
      <c r="D40" s="11"/>
      <c r="E40" s="11"/>
      <c r="F40" s="11"/>
    </row>
    <row r="41" spans="2:17" x14ac:dyDescent="0.25">
      <c r="B41" s="3"/>
      <c r="C41" s="3"/>
    </row>
    <row r="42" spans="2:17" x14ac:dyDescent="0.25">
      <c r="B42" s="3"/>
      <c r="C42" s="3"/>
    </row>
    <row r="43" spans="2:17" x14ac:dyDescent="0.25">
      <c r="B43" s="3"/>
      <c r="C43" s="3"/>
    </row>
    <row r="44" spans="2:17" x14ac:dyDescent="0.25">
      <c r="B44" s="3"/>
      <c r="C44" s="3"/>
    </row>
    <row r="45" spans="2:17" x14ac:dyDescent="0.25">
      <c r="B45" s="3"/>
      <c r="C45" s="3"/>
    </row>
    <row r="46" spans="2:17" x14ac:dyDescent="0.25">
      <c r="B46" s="3"/>
      <c r="C46" s="3"/>
      <c r="D46" s="2"/>
      <c r="E46" s="2"/>
      <c r="F46" s="2"/>
    </row>
    <row r="47" spans="2:17" x14ac:dyDescent="0.25">
      <c r="B47" s="3"/>
      <c r="C47" s="3"/>
      <c r="D47" s="2"/>
      <c r="E47" s="2"/>
      <c r="F47" s="2"/>
    </row>
    <row r="48" spans="2:17" x14ac:dyDescent="0.25">
      <c r="B48" s="3"/>
      <c r="C48" s="3"/>
      <c r="D48" s="2"/>
      <c r="E48" s="2"/>
      <c r="F48" s="2"/>
    </row>
    <row r="49" spans="2:6" x14ac:dyDescent="0.25">
      <c r="B49" s="3"/>
      <c r="C49" s="3"/>
      <c r="D49" s="2"/>
      <c r="E49" s="42"/>
      <c r="F49" s="2"/>
    </row>
    <row r="50" spans="2:6" x14ac:dyDescent="0.25">
      <c r="B50" s="3"/>
      <c r="C50" s="3"/>
      <c r="D50" s="2"/>
      <c r="E50" s="42"/>
      <c r="F50" s="2"/>
    </row>
    <row r="51" spans="2:6" x14ac:dyDescent="0.25">
      <c r="B51" s="3"/>
      <c r="C51" s="3"/>
    </row>
    <row r="52" spans="2:6" x14ac:dyDescent="0.25">
      <c r="B52" s="3"/>
      <c r="C52" s="3"/>
    </row>
    <row r="53" spans="2:6" x14ac:dyDescent="0.25">
      <c r="B53" s="4"/>
      <c r="C53" s="3"/>
    </row>
    <row r="54" spans="2:6" x14ac:dyDescent="0.25">
      <c r="B54" s="4"/>
      <c r="C54" s="3"/>
    </row>
    <row r="55" spans="2:6" x14ac:dyDescent="0.25">
      <c r="B55" s="4"/>
      <c r="C55" s="3"/>
    </row>
    <row r="56" spans="2:6" x14ac:dyDescent="0.25">
      <c r="B56" s="4"/>
      <c r="C56" s="3"/>
    </row>
    <row r="57" spans="2:6" x14ac:dyDescent="0.25">
      <c r="B57" s="4"/>
      <c r="C57" s="3"/>
    </row>
    <row r="58" spans="2:6" x14ac:dyDescent="0.25">
      <c r="B58" s="4"/>
      <c r="C58" s="3"/>
    </row>
    <row r="59" spans="2:6" x14ac:dyDescent="0.25">
      <c r="B59" s="4"/>
      <c r="C59" s="3"/>
    </row>
    <row r="60" spans="2:6" x14ac:dyDescent="0.25">
      <c r="B60" s="4"/>
      <c r="C60" s="3"/>
    </row>
    <row r="61" spans="2:6" x14ac:dyDescent="0.25">
      <c r="B61" s="3"/>
      <c r="C61" s="3"/>
    </row>
    <row r="62" spans="2:6" x14ac:dyDescent="0.25">
      <c r="B62" s="3"/>
      <c r="C62" s="3"/>
    </row>
    <row r="63" spans="2:6" x14ac:dyDescent="0.25">
      <c r="B63" s="3"/>
      <c r="C63" s="3"/>
    </row>
    <row r="64" spans="2:6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4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4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4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4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4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4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4"/>
      <c r="C220" s="3"/>
    </row>
    <row r="221" spans="2:3" x14ac:dyDescent="0.25">
      <c r="B221" s="4"/>
      <c r="C221" s="3"/>
    </row>
    <row r="222" spans="2:3" x14ac:dyDescent="0.25">
      <c r="B222" s="4"/>
      <c r="C222" s="3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3"/>
      <c r="C237" s="5"/>
    </row>
    <row r="238" spans="2:3" x14ac:dyDescent="0.25">
      <c r="B238" s="3"/>
      <c r="C238" s="5"/>
    </row>
    <row r="239" spans="2:3" x14ac:dyDescent="0.25">
      <c r="B239" s="3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6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7"/>
      <c r="C259" s="5"/>
    </row>
    <row r="260" spans="2:3" x14ac:dyDescent="0.25">
      <c r="B260" s="7"/>
      <c r="C260" s="5"/>
    </row>
    <row r="261" spans="2:3" x14ac:dyDescent="0.25">
      <c r="B261" s="7"/>
      <c r="C261" s="5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4"/>
      <c r="C267" s="5"/>
    </row>
    <row r="268" spans="2:3" x14ac:dyDescent="0.25">
      <c r="B268" s="4"/>
      <c r="C268" s="5"/>
    </row>
    <row r="269" spans="2:3" x14ac:dyDescent="0.25">
      <c r="B269" s="4"/>
      <c r="C269" s="5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  <row r="286" spans="2:3" x14ac:dyDescent="0.25">
      <c r="B286" s="2"/>
      <c r="C286" s="2"/>
    </row>
  </sheetData>
  <mergeCells count="3">
    <mergeCell ref="B7:O7"/>
    <mergeCell ref="B23:O23"/>
    <mergeCell ref="E49:E50"/>
  </mergeCells>
  <pageMargins left="0.23" right="0.42" top="0.74803149606299213" bottom="0.74803149606299213" header="0.31496062992125984" footer="0.31496062992125984"/>
  <pageSetup scale="48" orientation="landscape" r:id="rId1"/>
  <colBreaks count="1" manualBreakCount="1">
    <brk id="15" max="1048575" man="1"/>
  </colBreaks>
  <ignoredErrors>
    <ignoredError sqref="C22:J22 L22:N22" formulaRange="1"/>
    <ignoredError sqref="O17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7"/>
  <sheetViews>
    <sheetView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N5" sqref="N5"/>
    </sheetView>
  </sheetViews>
  <sheetFormatPr baseColWidth="10" defaultRowHeight="15" x14ac:dyDescent="0.25"/>
  <cols>
    <col min="1" max="1" width="11.42578125" style="1"/>
    <col min="2" max="2" width="25.5703125" style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13" width="16" style="1" bestFit="1" customWidth="1"/>
    <col min="14" max="14" width="17.42578125" style="1" bestFit="1" customWidth="1"/>
    <col min="15" max="15" width="21.5703125" style="1" bestFit="1" customWidth="1"/>
    <col min="16" max="16384" width="11.42578125" style="1"/>
  </cols>
  <sheetData>
    <row r="7" spans="2:15" ht="66" customHeight="1" x14ac:dyDescent="0.25">
      <c r="B7" s="43" t="s">
        <v>23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x14ac:dyDescent="0.25">
      <c r="B8" s="16" t="s">
        <v>7</v>
      </c>
      <c r="C8" s="17">
        <v>42736</v>
      </c>
      <c r="D8" s="17">
        <v>42767</v>
      </c>
      <c r="E8" s="17">
        <v>42795</v>
      </c>
      <c r="F8" s="17">
        <v>42826</v>
      </c>
      <c r="G8" s="17">
        <v>42856</v>
      </c>
      <c r="H8" s="17">
        <v>42887</v>
      </c>
      <c r="I8" s="17">
        <v>42917</v>
      </c>
      <c r="J8" s="17">
        <v>42948</v>
      </c>
      <c r="K8" s="17">
        <v>42979</v>
      </c>
      <c r="L8" s="17">
        <v>43009</v>
      </c>
      <c r="M8" s="17">
        <v>43040</v>
      </c>
      <c r="N8" s="17">
        <v>43070</v>
      </c>
      <c r="O8" s="17" t="s">
        <v>3</v>
      </c>
    </row>
    <row r="9" spans="2:15" x14ac:dyDescent="0.25">
      <c r="B9" s="21" t="s">
        <v>14</v>
      </c>
      <c r="C9" s="23">
        <v>2726537.41</v>
      </c>
      <c r="D9" s="22">
        <v>868769.52</v>
      </c>
      <c r="E9" s="22">
        <v>314950</v>
      </c>
      <c r="F9" s="22"/>
      <c r="G9" s="22"/>
      <c r="H9" s="22"/>
      <c r="I9" s="22"/>
      <c r="J9" s="22"/>
      <c r="K9" s="22"/>
      <c r="L9" s="23"/>
      <c r="M9" s="22"/>
      <c r="N9" s="23"/>
      <c r="O9" s="22">
        <f t="shared" ref="O9:O22" si="0">+SUM(C9:N9)</f>
        <v>3910256.93</v>
      </c>
    </row>
    <row r="10" spans="2:15" x14ac:dyDescent="0.25">
      <c r="B10" s="21" t="s">
        <v>24</v>
      </c>
      <c r="C10" s="23"/>
      <c r="D10" s="22"/>
      <c r="E10" s="22">
        <v>1202010.3799999999</v>
      </c>
      <c r="F10" s="22">
        <v>438129.88</v>
      </c>
      <c r="G10" s="22"/>
      <c r="H10" s="22"/>
      <c r="I10" s="22"/>
      <c r="J10" s="22"/>
      <c r="K10" s="22"/>
      <c r="L10" s="23"/>
      <c r="M10" s="22"/>
      <c r="N10" s="23"/>
      <c r="O10" s="22"/>
    </row>
    <row r="11" spans="2:15" x14ac:dyDescent="0.25">
      <c r="B11" s="21" t="s">
        <v>8</v>
      </c>
      <c r="C11" s="23">
        <v>123794656.7200001</v>
      </c>
      <c r="D11" s="22">
        <v>135897404.64000005</v>
      </c>
      <c r="E11" s="22">
        <v>138389193.28000003</v>
      </c>
      <c r="F11" s="22">
        <v>68921970.409999996</v>
      </c>
      <c r="G11" s="22">
        <v>91591584.780000016</v>
      </c>
      <c r="H11" s="22">
        <v>145795408.36999997</v>
      </c>
      <c r="I11" s="22">
        <v>106506233.43000004</v>
      </c>
      <c r="J11" s="22">
        <v>151144346.33999994</v>
      </c>
      <c r="K11" s="22">
        <v>120038532.64000005</v>
      </c>
      <c r="L11" s="23">
        <v>109499432.61000004</v>
      </c>
      <c r="M11" s="22">
        <v>117276540.89999998</v>
      </c>
      <c r="N11" s="23">
        <v>120001505.25999999</v>
      </c>
      <c r="O11" s="22">
        <f t="shared" si="0"/>
        <v>1428856809.3800004</v>
      </c>
    </row>
    <row r="12" spans="2:15" x14ac:dyDescent="0.25">
      <c r="B12" s="21" t="s">
        <v>0</v>
      </c>
      <c r="C12" s="23">
        <v>763087.92999999982</v>
      </c>
      <c r="D12" s="22">
        <v>649825.27</v>
      </c>
      <c r="E12" s="22">
        <v>465656.60000000003</v>
      </c>
      <c r="F12" s="22">
        <v>514802.75999999995</v>
      </c>
      <c r="G12" s="22">
        <v>1132697.75</v>
      </c>
      <c r="H12" s="22">
        <v>816644.49</v>
      </c>
      <c r="I12" s="22">
        <v>489329.83999999997</v>
      </c>
      <c r="J12" s="22">
        <v>844502.9800000001</v>
      </c>
      <c r="K12" s="22">
        <v>245149.87</v>
      </c>
      <c r="L12" s="23">
        <v>61389.72</v>
      </c>
      <c r="M12" s="22">
        <v>71897.06</v>
      </c>
      <c r="N12" s="23">
        <v>401362.89999999997</v>
      </c>
      <c r="O12" s="22">
        <f t="shared" si="0"/>
        <v>6456347.1699999999</v>
      </c>
    </row>
    <row r="13" spans="2:15" x14ac:dyDescent="0.25">
      <c r="B13" s="21" t="s">
        <v>9</v>
      </c>
      <c r="C13" s="23">
        <v>542689.05999999994</v>
      </c>
      <c r="D13" s="22">
        <v>542689.05999999994</v>
      </c>
      <c r="E13" s="22"/>
      <c r="F13" s="22">
        <v>542689.05999999994</v>
      </c>
      <c r="G13" s="22">
        <v>1327606.04</v>
      </c>
      <c r="H13" s="22">
        <v>943645.92000000016</v>
      </c>
      <c r="I13" s="22">
        <v>670401.31000000006</v>
      </c>
      <c r="J13" s="22">
        <v>468068.66</v>
      </c>
      <c r="K13" s="22">
        <v>468068.66000000003</v>
      </c>
      <c r="L13" s="23"/>
      <c r="M13" s="22"/>
      <c r="N13" s="23"/>
      <c r="O13" s="22">
        <f t="shared" si="0"/>
        <v>5505857.7699999996</v>
      </c>
    </row>
    <row r="14" spans="2:15" x14ac:dyDescent="0.25">
      <c r="B14" s="21" t="s">
        <v>17</v>
      </c>
      <c r="C14" s="23"/>
      <c r="D14" s="22"/>
      <c r="E14" s="22"/>
      <c r="F14" s="22"/>
      <c r="G14" s="22"/>
      <c r="H14" s="22"/>
      <c r="I14" s="22"/>
      <c r="J14" s="22"/>
      <c r="K14" s="22"/>
      <c r="L14" s="23"/>
      <c r="M14" s="22"/>
      <c r="N14" s="23"/>
      <c r="O14" s="22">
        <f t="shared" si="0"/>
        <v>0</v>
      </c>
    </row>
    <row r="15" spans="2:15" x14ac:dyDescent="0.25">
      <c r="B15" s="21" t="s">
        <v>4</v>
      </c>
      <c r="C15" s="23">
        <v>231737.24</v>
      </c>
      <c r="D15" s="22">
        <v>154064.09000000003</v>
      </c>
      <c r="E15" s="22">
        <v>165639.99</v>
      </c>
      <c r="F15" s="22">
        <v>74471.59</v>
      </c>
      <c r="G15" s="22">
        <v>171906.45</v>
      </c>
      <c r="H15" s="22">
        <v>175303.03</v>
      </c>
      <c r="I15" s="22">
        <v>130003.31</v>
      </c>
      <c r="J15" s="22">
        <v>91457.47</v>
      </c>
      <c r="K15" s="22">
        <v>115907.79000000001</v>
      </c>
      <c r="L15" s="23">
        <v>103767.67</v>
      </c>
      <c r="M15" s="22">
        <v>124836.66</v>
      </c>
      <c r="N15" s="23">
        <v>38000</v>
      </c>
      <c r="O15" s="22">
        <f t="shared" si="0"/>
        <v>1577095.29</v>
      </c>
    </row>
    <row r="16" spans="2:15" x14ac:dyDescent="0.25">
      <c r="B16" s="21" t="s">
        <v>21</v>
      </c>
      <c r="C16" s="23">
        <v>5727327.0799999991</v>
      </c>
      <c r="D16" s="22">
        <v>5658809.7099999972</v>
      </c>
      <c r="E16" s="22">
        <v>4576735.2100000009</v>
      </c>
      <c r="F16" s="22">
        <v>3893038.52</v>
      </c>
      <c r="G16" s="22">
        <v>9730980.7999999989</v>
      </c>
      <c r="H16" s="22">
        <v>7226223.6399999987</v>
      </c>
      <c r="I16" s="22">
        <v>4930000.9699999988</v>
      </c>
      <c r="J16" s="22">
        <v>6730412.9100000011</v>
      </c>
      <c r="K16" s="22">
        <v>1772180.2300000002</v>
      </c>
      <c r="L16" s="23">
        <v>407124.1</v>
      </c>
      <c r="M16" s="22">
        <v>519539.32999999996</v>
      </c>
      <c r="N16" s="23">
        <v>3011533.0900000008</v>
      </c>
      <c r="O16" s="22">
        <f>+SUM(C16:N16)</f>
        <v>54183905.589999996</v>
      </c>
    </row>
    <row r="17" spans="2:17" x14ac:dyDescent="0.25">
      <c r="B17" s="21" t="s">
        <v>22</v>
      </c>
      <c r="C17" s="23">
        <v>721557.33000000019</v>
      </c>
      <c r="D17" s="22">
        <v>573180.52</v>
      </c>
      <c r="E17" s="22">
        <v>564381.6100000001</v>
      </c>
      <c r="F17" s="22">
        <v>472183.33999999997</v>
      </c>
      <c r="G17" s="22">
        <v>430664.05</v>
      </c>
      <c r="H17" s="22">
        <v>748249.20000000007</v>
      </c>
      <c r="I17" s="22">
        <v>147731.16999999998</v>
      </c>
      <c r="J17" s="22">
        <v>173313.22</v>
      </c>
      <c r="K17" s="22">
        <v>39331.360000000001</v>
      </c>
      <c r="L17" s="23">
        <v>34331.360000000001</v>
      </c>
      <c r="M17" s="22">
        <v>49273.840000000004</v>
      </c>
      <c r="N17" s="23">
        <v>109890.91</v>
      </c>
      <c r="O17" s="22">
        <f>+SUM(C17:N17)</f>
        <v>4064087.91</v>
      </c>
    </row>
    <row r="18" spans="2:17" x14ac:dyDescent="0.25">
      <c r="B18" s="21" t="s">
        <v>18</v>
      </c>
      <c r="C18" s="23">
        <v>100000</v>
      </c>
      <c r="D18" s="22">
        <v>284146.59000000003</v>
      </c>
      <c r="E18" s="22">
        <v>184146.59</v>
      </c>
      <c r="F18" s="22">
        <v>379947.9</v>
      </c>
      <c r="G18" s="22">
        <v>184146.59</v>
      </c>
      <c r="H18" s="22">
        <v>804146.59</v>
      </c>
      <c r="I18" s="22">
        <v>675372.1</v>
      </c>
      <c r="J18" s="22">
        <v>184146.59</v>
      </c>
      <c r="K18" s="22">
        <v>174153.09</v>
      </c>
      <c r="L18" s="23"/>
      <c r="M18" s="22"/>
      <c r="N18" s="23"/>
      <c r="O18" s="22">
        <f>SUM(C18:N18)</f>
        <v>2970206.04</v>
      </c>
    </row>
    <row r="19" spans="2:17" x14ac:dyDescent="0.25">
      <c r="B19" s="21" t="s">
        <v>1</v>
      </c>
      <c r="C19" s="23">
        <v>2048665.8099999998</v>
      </c>
      <c r="D19" s="22">
        <v>1620993.0900000003</v>
      </c>
      <c r="E19" s="22">
        <v>1697906.02</v>
      </c>
      <c r="F19" s="22">
        <v>1159048.3700000001</v>
      </c>
      <c r="G19" s="22">
        <v>1462855.3800000001</v>
      </c>
      <c r="H19" s="22">
        <v>1663287.0000000007</v>
      </c>
      <c r="I19" s="22">
        <v>1382256.81</v>
      </c>
      <c r="J19" s="22">
        <v>1365386.6500000001</v>
      </c>
      <c r="K19" s="22">
        <v>1096582.2900000003</v>
      </c>
      <c r="L19" s="23">
        <v>1049613.3799999999</v>
      </c>
      <c r="M19" s="22">
        <v>600691.62</v>
      </c>
      <c r="N19" s="23">
        <v>1428190.24</v>
      </c>
      <c r="O19" s="22">
        <f t="shared" si="0"/>
        <v>16575476.66</v>
      </c>
    </row>
    <row r="20" spans="2:17" x14ac:dyDescent="0.25">
      <c r="B20" s="21" t="s">
        <v>11</v>
      </c>
      <c r="C20" s="23"/>
      <c r="D20" s="22"/>
      <c r="E20" s="22"/>
      <c r="F20" s="22"/>
      <c r="G20" s="22"/>
      <c r="H20" s="22"/>
      <c r="I20" s="22"/>
      <c r="J20" s="22"/>
      <c r="K20" s="22"/>
      <c r="L20" s="23"/>
      <c r="M20" s="22"/>
      <c r="N20" s="23"/>
      <c r="O20" s="22">
        <f t="shared" si="0"/>
        <v>0</v>
      </c>
    </row>
    <row r="21" spans="2:17" x14ac:dyDescent="0.25">
      <c r="B21" s="21" t="s">
        <v>5</v>
      </c>
      <c r="C21" s="23">
        <v>13531000.590000002</v>
      </c>
      <c r="D21" s="22">
        <v>15261806.729999999</v>
      </c>
      <c r="E21" s="22">
        <v>12570335.749999996</v>
      </c>
      <c r="F21" s="22">
        <v>13232016.59</v>
      </c>
      <c r="G21" s="22">
        <v>30048580.970000006</v>
      </c>
      <c r="H21" s="22">
        <v>27003325.709999997</v>
      </c>
      <c r="I21" s="22">
        <v>18993476.539999999</v>
      </c>
      <c r="J21" s="22">
        <v>23040900.880000006</v>
      </c>
      <c r="K21" s="22">
        <v>21082793.929999992</v>
      </c>
      <c r="L21" s="23">
        <v>14131955.52</v>
      </c>
      <c r="M21" s="22">
        <v>17418624.710000001</v>
      </c>
      <c r="N21" s="23">
        <v>16055380.920000009</v>
      </c>
      <c r="O21" s="22">
        <f t="shared" si="0"/>
        <v>222370198.84000003</v>
      </c>
    </row>
    <row r="22" spans="2:17" x14ac:dyDescent="0.25">
      <c r="B22" s="21" t="s">
        <v>2</v>
      </c>
      <c r="C22" s="23">
        <v>5710413.6700000009</v>
      </c>
      <c r="D22" s="22">
        <v>6751219.7100000018</v>
      </c>
      <c r="E22" s="22">
        <v>7072394.5</v>
      </c>
      <c r="F22" s="22">
        <v>10412534.09</v>
      </c>
      <c r="G22" s="22">
        <v>10206906.860000001</v>
      </c>
      <c r="H22" s="22">
        <v>18176800.449999999</v>
      </c>
      <c r="I22" s="22">
        <v>5831066.1900000013</v>
      </c>
      <c r="J22" s="22">
        <v>2128673.0499999998</v>
      </c>
      <c r="K22" s="22">
        <v>663419.35</v>
      </c>
      <c r="L22" s="23">
        <v>294000.09999999998</v>
      </c>
      <c r="M22" s="22">
        <v>717993.83</v>
      </c>
      <c r="N22" s="23">
        <v>5320944.1100000003</v>
      </c>
      <c r="O22" s="22">
        <f t="shared" si="0"/>
        <v>73286365.909999996</v>
      </c>
    </row>
    <row r="23" spans="2:17" x14ac:dyDescent="0.25">
      <c r="B23" s="8" t="s">
        <v>3</v>
      </c>
      <c r="C23" s="19">
        <f t="shared" ref="C23:N23" si="1">+SUM(C9:C22)</f>
        <v>155897672.84000009</v>
      </c>
      <c r="D23" s="19">
        <f t="shared" si="1"/>
        <v>168262908.9300001</v>
      </c>
      <c r="E23" s="19">
        <f t="shared" si="1"/>
        <v>167203349.93000007</v>
      </c>
      <c r="F23" s="19">
        <f t="shared" si="1"/>
        <v>100040832.51000002</v>
      </c>
      <c r="G23" s="19">
        <f t="shared" si="1"/>
        <v>146287929.67000005</v>
      </c>
      <c r="H23" s="19">
        <f t="shared" si="1"/>
        <v>203353034.39999995</v>
      </c>
      <c r="I23" s="19">
        <f t="shared" si="1"/>
        <v>139755871.67000005</v>
      </c>
      <c r="J23" s="19">
        <f t="shared" si="1"/>
        <v>186171208.74999994</v>
      </c>
      <c r="K23" s="19">
        <f t="shared" si="1"/>
        <v>145696119.21000007</v>
      </c>
      <c r="L23" s="19">
        <f t="shared" si="1"/>
        <v>125581614.46000002</v>
      </c>
      <c r="M23" s="19">
        <f t="shared" si="1"/>
        <v>136779397.94999999</v>
      </c>
      <c r="N23" s="19">
        <f t="shared" si="1"/>
        <v>146366807.43000001</v>
      </c>
      <c r="O23" s="19">
        <f>+SUM(C23:N23)</f>
        <v>1821396747.7500005</v>
      </c>
    </row>
    <row r="24" spans="2:17" x14ac:dyDescent="0.25">
      <c r="B24" s="45" t="s">
        <v>6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6" spans="2:17" ht="15" customHeight="1" x14ac:dyDescent="0.25"/>
    <row r="27" spans="2:17" x14ac:dyDescent="0.25">
      <c r="B27" s="10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1"/>
      <c r="C29" s="12"/>
      <c r="D29" s="12"/>
      <c r="E29" s="2"/>
      <c r="F29" s="12"/>
      <c r="G29" s="12"/>
      <c r="H29" s="12"/>
      <c r="I29" s="12"/>
      <c r="J29" s="12"/>
      <c r="K29" s="12"/>
      <c r="L29" s="2"/>
      <c r="M29" s="12"/>
      <c r="N29" s="2"/>
      <c r="O29" s="12"/>
      <c r="P29" s="2"/>
      <c r="Q29" s="2"/>
    </row>
    <row r="30" spans="2:17" x14ac:dyDescent="0.25">
      <c r="P30" s="2"/>
      <c r="Q30" s="2"/>
    </row>
    <row r="31" spans="2:17" x14ac:dyDescent="0.25">
      <c r="P31" s="2"/>
      <c r="Q31" s="2"/>
    </row>
    <row r="32" spans="2:17" x14ac:dyDescent="0.25">
      <c r="P32" s="2"/>
      <c r="Q32" s="2"/>
    </row>
    <row r="33" spans="2:17" x14ac:dyDescent="0.25">
      <c r="C33" s="13"/>
      <c r="D33" s="14"/>
      <c r="E33" s="14"/>
      <c r="F33" s="14"/>
      <c r="P33" s="2"/>
      <c r="Q33" s="2"/>
    </row>
    <row r="34" spans="2:17" x14ac:dyDescent="0.25">
      <c r="C34" s="13"/>
      <c r="D34" s="14"/>
      <c r="E34" s="14"/>
      <c r="F34" s="14"/>
      <c r="P34" s="2"/>
      <c r="Q34" s="2"/>
    </row>
    <row r="35" spans="2:17" x14ac:dyDescent="0.25">
      <c r="C35" s="13"/>
      <c r="D35" s="14"/>
      <c r="E35" s="14"/>
      <c r="F35" s="14"/>
      <c r="P35" s="2"/>
      <c r="Q35" s="2"/>
    </row>
    <row r="36" spans="2:17" x14ac:dyDescent="0.25">
      <c r="C36" s="13"/>
      <c r="D36" s="14"/>
      <c r="E36" s="14"/>
      <c r="F36" s="14"/>
      <c r="P36" s="2"/>
      <c r="Q36" s="2"/>
    </row>
    <row r="37" spans="2:17" x14ac:dyDescent="0.25">
      <c r="C37" s="13"/>
      <c r="D37" s="14"/>
      <c r="E37" s="14"/>
      <c r="F37" s="14"/>
      <c r="P37" s="2"/>
      <c r="Q37" s="2"/>
    </row>
    <row r="38" spans="2:17" x14ac:dyDescent="0.25">
      <c r="C38" s="13"/>
      <c r="D38" s="14"/>
      <c r="E38" s="14"/>
      <c r="F38" s="14"/>
      <c r="P38" s="2"/>
      <c r="Q38" s="2"/>
    </row>
    <row r="39" spans="2:17" x14ac:dyDescent="0.25">
      <c r="C39" s="13"/>
      <c r="D39" s="14"/>
      <c r="E39" s="14"/>
      <c r="F39" s="14"/>
    </row>
    <row r="40" spans="2:17" x14ac:dyDescent="0.25">
      <c r="B40" s="4"/>
      <c r="C40" s="13"/>
      <c r="D40" s="14"/>
      <c r="E40" s="14"/>
      <c r="F40" s="14"/>
    </row>
    <row r="41" spans="2:17" x14ac:dyDescent="0.25">
      <c r="B41" s="3"/>
      <c r="C41" s="15"/>
      <c r="D41" s="11"/>
      <c r="E41" s="11"/>
      <c r="F41" s="11"/>
    </row>
    <row r="42" spans="2:17" x14ac:dyDescent="0.25">
      <c r="B42" s="3"/>
      <c r="C42" s="3"/>
    </row>
    <row r="43" spans="2:17" x14ac:dyDescent="0.25">
      <c r="B43" s="3"/>
      <c r="C43" s="3"/>
    </row>
    <row r="44" spans="2:17" x14ac:dyDescent="0.25">
      <c r="B44" s="3"/>
      <c r="C44" s="3"/>
    </row>
    <row r="45" spans="2:17" x14ac:dyDescent="0.25">
      <c r="B45" s="3"/>
      <c r="C45" s="3"/>
    </row>
    <row r="46" spans="2:17" x14ac:dyDescent="0.25">
      <c r="B46" s="3"/>
      <c r="C46" s="3"/>
    </row>
    <row r="47" spans="2:17" x14ac:dyDescent="0.25">
      <c r="B47" s="3"/>
      <c r="C47" s="3"/>
      <c r="D47" s="2"/>
      <c r="E47" s="2"/>
      <c r="F47" s="2"/>
    </row>
    <row r="48" spans="2:17" x14ac:dyDescent="0.25">
      <c r="B48" s="3"/>
      <c r="C48" s="3"/>
      <c r="D48" s="2"/>
      <c r="E48" s="2"/>
      <c r="F48" s="2"/>
    </row>
    <row r="49" spans="2:6" x14ac:dyDescent="0.25">
      <c r="B49" s="3"/>
      <c r="C49" s="3"/>
      <c r="D49" s="2"/>
      <c r="E49" s="2"/>
      <c r="F49" s="2"/>
    </row>
    <row r="50" spans="2:6" x14ac:dyDescent="0.25">
      <c r="B50" s="3"/>
      <c r="C50" s="3"/>
      <c r="D50" s="2"/>
      <c r="E50" s="42"/>
      <c r="F50" s="2"/>
    </row>
    <row r="51" spans="2:6" x14ac:dyDescent="0.25">
      <c r="B51" s="3"/>
      <c r="C51" s="3"/>
      <c r="D51" s="2"/>
      <c r="E51" s="42"/>
      <c r="F51" s="2"/>
    </row>
    <row r="52" spans="2:6" x14ac:dyDescent="0.25">
      <c r="B52" s="3"/>
      <c r="C52" s="3"/>
    </row>
    <row r="53" spans="2:6" x14ac:dyDescent="0.25">
      <c r="B53" s="3"/>
      <c r="C53" s="3"/>
    </row>
    <row r="54" spans="2:6" x14ac:dyDescent="0.25">
      <c r="B54" s="4"/>
      <c r="C54" s="3"/>
    </row>
    <row r="55" spans="2:6" x14ac:dyDescent="0.25">
      <c r="B55" s="4"/>
      <c r="C55" s="3"/>
    </row>
    <row r="56" spans="2:6" x14ac:dyDescent="0.25">
      <c r="B56" s="4"/>
      <c r="C56" s="3"/>
    </row>
    <row r="57" spans="2:6" x14ac:dyDescent="0.25">
      <c r="B57" s="4"/>
      <c r="C57" s="3"/>
    </row>
    <row r="58" spans="2:6" x14ac:dyDescent="0.25">
      <c r="B58" s="4"/>
      <c r="C58" s="3"/>
    </row>
    <row r="59" spans="2:6" x14ac:dyDescent="0.25">
      <c r="B59" s="4"/>
      <c r="C59" s="3"/>
    </row>
    <row r="60" spans="2:6" x14ac:dyDescent="0.25">
      <c r="B60" s="4"/>
      <c r="C60" s="3"/>
    </row>
    <row r="61" spans="2:6" x14ac:dyDescent="0.25">
      <c r="B61" s="4"/>
      <c r="C61" s="3"/>
    </row>
    <row r="62" spans="2:6" x14ac:dyDescent="0.25">
      <c r="B62" s="3"/>
      <c r="C62" s="3"/>
    </row>
    <row r="63" spans="2:6" x14ac:dyDescent="0.25">
      <c r="B63" s="3"/>
      <c r="C63" s="3"/>
    </row>
    <row r="64" spans="2:6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4"/>
      <c r="C221" s="3"/>
    </row>
    <row r="222" spans="2:3" x14ac:dyDescent="0.25">
      <c r="B222" s="4"/>
      <c r="C222" s="3"/>
    </row>
    <row r="223" spans="2:3" x14ac:dyDescent="0.25">
      <c r="B223" s="4"/>
      <c r="C223" s="3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3"/>
      <c r="C237" s="5"/>
    </row>
    <row r="238" spans="2:3" x14ac:dyDescent="0.25">
      <c r="B238" s="3"/>
      <c r="C238" s="5"/>
    </row>
    <row r="239" spans="2:3" x14ac:dyDescent="0.25">
      <c r="B239" s="3"/>
      <c r="C239" s="5"/>
    </row>
    <row r="240" spans="2:3" x14ac:dyDescent="0.25">
      <c r="B240" s="3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6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7"/>
      <c r="C259" s="5"/>
    </row>
    <row r="260" spans="2:3" x14ac:dyDescent="0.25">
      <c r="B260" s="7"/>
      <c r="C260" s="5"/>
    </row>
    <row r="261" spans="2:3" x14ac:dyDescent="0.25">
      <c r="B261" s="7"/>
      <c r="C261" s="5"/>
    </row>
    <row r="262" spans="2:3" x14ac:dyDescent="0.25">
      <c r="B262" s="7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4"/>
      <c r="C267" s="5"/>
    </row>
    <row r="268" spans="2:3" x14ac:dyDescent="0.25">
      <c r="B268" s="4"/>
      <c r="C268" s="5"/>
    </row>
    <row r="269" spans="2:3" x14ac:dyDescent="0.25">
      <c r="B269" s="4"/>
      <c r="C269" s="5"/>
    </row>
    <row r="270" spans="2:3" x14ac:dyDescent="0.25">
      <c r="B270" s="4"/>
      <c r="C270" s="5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  <row r="286" spans="2:3" x14ac:dyDescent="0.25">
      <c r="B286" s="2"/>
      <c r="C286" s="2"/>
    </row>
    <row r="287" spans="2:3" x14ac:dyDescent="0.25">
      <c r="B287" s="2"/>
      <c r="C287" s="2"/>
    </row>
  </sheetData>
  <mergeCells count="3">
    <mergeCell ref="B7:O7"/>
    <mergeCell ref="B24:O24"/>
    <mergeCell ref="E50:E51"/>
  </mergeCells>
  <pageMargins left="0.23" right="0.42" top="0.74803149606299213" bottom="0.74803149606299213" header="0.31496062992125984" footer="0.31496062992125984"/>
  <pageSetup scale="48" orientation="landscape" r:id="rId1"/>
  <colBreaks count="1" manualBreakCount="1">
    <brk id="15" max="1048575" man="1"/>
  </colBreaks>
  <ignoredErrors>
    <ignoredError sqref="C23 D23:O2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P287"/>
  <sheetViews>
    <sheetView workbookViewId="0">
      <pane xSplit="1" topLeftCell="G1" activePane="topRight" state="frozen"/>
      <selection pane="topRight" activeCell="M3" sqref="M3"/>
    </sheetView>
  </sheetViews>
  <sheetFormatPr baseColWidth="10" defaultRowHeight="15" x14ac:dyDescent="0.25"/>
  <cols>
    <col min="1" max="1" width="25.5703125" style="1" customWidth="1"/>
    <col min="2" max="2" width="22.5703125" style="1" customWidth="1"/>
    <col min="3" max="3" width="22" style="1" customWidth="1"/>
    <col min="4" max="4" width="21.5703125" style="1" customWidth="1"/>
    <col min="5" max="5" width="21.5703125" style="1" bestFit="1" customWidth="1"/>
    <col min="6" max="12" width="16" style="1" bestFit="1" customWidth="1"/>
    <col min="13" max="13" width="17.42578125" style="1" bestFit="1" customWidth="1"/>
    <col min="14" max="14" width="21.5703125" style="1" bestFit="1" customWidth="1"/>
    <col min="15" max="16384" width="11.42578125" style="1"/>
  </cols>
  <sheetData>
    <row r="7" spans="1:15" ht="66" customHeight="1" x14ac:dyDescent="0.25">
      <c r="A7" s="43" t="s">
        <v>25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5" x14ac:dyDescent="0.25">
      <c r="A8" s="16" t="s">
        <v>7</v>
      </c>
      <c r="B8" s="17">
        <v>43101</v>
      </c>
      <c r="C8" s="17">
        <v>43132</v>
      </c>
      <c r="D8" s="17">
        <v>43160</v>
      </c>
      <c r="E8" s="17">
        <v>43191</v>
      </c>
      <c r="F8" s="17">
        <v>43221</v>
      </c>
      <c r="G8" s="17">
        <v>43252</v>
      </c>
      <c r="H8" s="17">
        <v>43282</v>
      </c>
      <c r="I8" s="17">
        <v>43313</v>
      </c>
      <c r="J8" s="17">
        <v>43344</v>
      </c>
      <c r="K8" s="17">
        <v>43374</v>
      </c>
      <c r="L8" s="17">
        <v>43405</v>
      </c>
      <c r="M8" s="17">
        <v>43435</v>
      </c>
      <c r="N8" s="17" t="s">
        <v>3</v>
      </c>
    </row>
    <row r="9" spans="1:15" x14ac:dyDescent="0.25">
      <c r="A9" s="21" t="s">
        <v>14</v>
      </c>
      <c r="B9" s="23"/>
      <c r="C9" s="22"/>
      <c r="D9" s="22"/>
      <c r="E9" s="22"/>
      <c r="F9" s="22"/>
      <c r="G9" s="22"/>
      <c r="H9" s="22"/>
      <c r="I9" s="22"/>
      <c r="J9" s="22"/>
      <c r="K9" s="23"/>
      <c r="L9" s="24"/>
      <c r="M9" s="23"/>
      <c r="N9" s="22">
        <f>SUM(B9:M9)</f>
        <v>0</v>
      </c>
    </row>
    <row r="10" spans="1:15" x14ac:dyDescent="0.25">
      <c r="A10" s="21" t="s">
        <v>24</v>
      </c>
      <c r="B10" s="23"/>
      <c r="C10" s="22"/>
      <c r="D10" s="22"/>
      <c r="E10" s="22"/>
      <c r="F10" s="22"/>
      <c r="G10" s="22"/>
      <c r="H10" s="22"/>
      <c r="I10" s="22"/>
      <c r="J10" s="22"/>
      <c r="K10" s="23"/>
      <c r="L10" s="24"/>
      <c r="M10" s="23"/>
      <c r="N10" s="22">
        <f t="shared" ref="N10:N20" si="0">SUM(B10:M10)</f>
        <v>0</v>
      </c>
    </row>
    <row r="11" spans="1:15" x14ac:dyDescent="0.25">
      <c r="A11" s="21" t="s">
        <v>8</v>
      </c>
      <c r="B11" s="23">
        <v>142111922.94999996</v>
      </c>
      <c r="C11" s="22">
        <v>165175236.90000001</v>
      </c>
      <c r="D11" s="22">
        <v>247995340.19000009</v>
      </c>
      <c r="E11" s="22">
        <v>184467527.67000008</v>
      </c>
      <c r="F11" s="22">
        <v>164638877.51999995</v>
      </c>
      <c r="G11" s="22">
        <v>170416347.42999995</v>
      </c>
      <c r="H11" s="22">
        <v>122910248.00000001</v>
      </c>
      <c r="I11" s="22">
        <v>148792956.44</v>
      </c>
      <c r="J11" s="23">
        <v>230697880.00000003</v>
      </c>
      <c r="K11" s="23">
        <v>232334038.12000009</v>
      </c>
      <c r="L11" s="27">
        <v>199016419.81</v>
      </c>
      <c r="M11" s="23">
        <v>180188429.68000001</v>
      </c>
      <c r="N11" s="22">
        <f t="shared" si="0"/>
        <v>2188745224.71</v>
      </c>
      <c r="O11" s="26"/>
    </row>
    <row r="12" spans="1:15" x14ac:dyDescent="0.25">
      <c r="A12" s="21" t="s">
        <v>0</v>
      </c>
      <c r="B12" s="23">
        <v>221320.97</v>
      </c>
      <c r="C12" s="22">
        <v>268394.88</v>
      </c>
      <c r="D12" s="22">
        <v>112027.11000000002</v>
      </c>
      <c r="E12" s="22">
        <v>35364.660000000003</v>
      </c>
      <c r="F12" s="22">
        <v>372268.79000000004</v>
      </c>
      <c r="G12" s="22">
        <v>278928.06</v>
      </c>
      <c r="H12" s="22">
        <v>133418.74</v>
      </c>
      <c r="I12" s="22">
        <v>378829.75000000006</v>
      </c>
      <c r="J12" s="23">
        <v>528554.54</v>
      </c>
      <c r="K12" s="23">
        <v>557473.84000000008</v>
      </c>
      <c r="L12" s="27">
        <v>604595.23</v>
      </c>
      <c r="M12" s="23">
        <v>920300.99999999988</v>
      </c>
      <c r="N12" s="22">
        <f t="shared" si="0"/>
        <v>4411477.5699999994</v>
      </c>
      <c r="O12" s="26"/>
    </row>
    <row r="13" spans="1:15" x14ac:dyDescent="0.25">
      <c r="A13" s="21" t="s">
        <v>9</v>
      </c>
      <c r="B13" s="23"/>
      <c r="C13" s="22"/>
      <c r="D13" s="22"/>
      <c r="E13" s="22"/>
      <c r="F13" s="22">
        <v>100000</v>
      </c>
      <c r="G13" s="22"/>
      <c r="H13" s="22">
        <v>600000</v>
      </c>
      <c r="I13" s="22">
        <v>250000</v>
      </c>
      <c r="J13" s="23">
        <v>1500354.55</v>
      </c>
      <c r="K13" s="23"/>
      <c r="L13" s="27">
        <v>411936.82</v>
      </c>
      <c r="M13" s="23">
        <v>311712.68000000005</v>
      </c>
      <c r="N13" s="22">
        <f t="shared" si="0"/>
        <v>3174004.05</v>
      </c>
      <c r="O13" s="26"/>
    </row>
    <row r="14" spans="1:15" x14ac:dyDescent="0.25">
      <c r="A14" s="21" t="s">
        <v>17</v>
      </c>
      <c r="B14" s="23"/>
      <c r="C14" s="22"/>
      <c r="D14" s="22"/>
      <c r="E14" s="22"/>
      <c r="F14" s="22"/>
      <c r="H14" s="22"/>
      <c r="J14" s="23"/>
      <c r="K14" s="23"/>
      <c r="M14" s="25"/>
      <c r="N14" s="22">
        <f t="shared" si="0"/>
        <v>0</v>
      </c>
    </row>
    <row r="15" spans="1:15" x14ac:dyDescent="0.25">
      <c r="A15" s="21" t="s">
        <v>4</v>
      </c>
      <c r="B15" s="23">
        <v>107239.59000000001</v>
      </c>
      <c r="C15" s="22">
        <v>103100</v>
      </c>
      <c r="D15" s="22">
        <v>37500</v>
      </c>
      <c r="E15" s="22">
        <v>106100</v>
      </c>
      <c r="F15" s="22">
        <v>106141.19</v>
      </c>
      <c r="G15" s="22">
        <v>124371.02</v>
      </c>
      <c r="H15" s="22">
        <v>41954.06</v>
      </c>
      <c r="I15" s="22">
        <v>105000</v>
      </c>
      <c r="J15" s="23">
        <v>0</v>
      </c>
      <c r="K15" s="25"/>
      <c r="L15" s="27"/>
      <c r="M15" s="23">
        <v>4530250.8899999997</v>
      </c>
      <c r="N15" s="22">
        <f t="shared" si="0"/>
        <v>5261656.75</v>
      </c>
      <c r="O15" s="26"/>
    </row>
    <row r="16" spans="1:15" x14ac:dyDescent="0.25">
      <c r="A16" s="21" t="s">
        <v>21</v>
      </c>
      <c r="B16" s="23">
        <v>1828770.26</v>
      </c>
      <c r="C16" s="22">
        <v>738997.01</v>
      </c>
      <c r="D16" s="22">
        <v>1066651.9300000002</v>
      </c>
      <c r="E16" s="22">
        <v>678663.7</v>
      </c>
      <c r="F16" s="22">
        <v>1099033.74</v>
      </c>
      <c r="G16" s="22">
        <v>2438952.1500000004</v>
      </c>
      <c r="H16" s="22">
        <v>4721947.1400000015</v>
      </c>
      <c r="I16" s="22">
        <v>3165233.84</v>
      </c>
      <c r="J16" s="23">
        <v>4034499.4800000009</v>
      </c>
      <c r="K16" s="23">
        <v>5826216.4200000009</v>
      </c>
      <c r="L16" s="27">
        <v>5049498.37</v>
      </c>
      <c r="M16" s="23">
        <v>4245559.9700000007</v>
      </c>
      <c r="N16" s="22">
        <f t="shared" si="0"/>
        <v>34894024.010000005</v>
      </c>
      <c r="O16" s="26"/>
    </row>
    <row r="17" spans="1:16" x14ac:dyDescent="0.25">
      <c r="A17" s="21" t="s">
        <v>22</v>
      </c>
      <c r="B17" s="23">
        <v>19650.7</v>
      </c>
      <c r="C17" s="22">
        <v>160161.9</v>
      </c>
      <c r="D17" s="22">
        <v>19825.349999999999</v>
      </c>
      <c r="E17" s="22">
        <v>39650.699999999997</v>
      </c>
      <c r="F17" s="22">
        <v>236698.38</v>
      </c>
      <c r="G17" s="22">
        <v>732730.16999999993</v>
      </c>
      <c r="H17" s="22">
        <v>60406.41</v>
      </c>
      <c r="I17" s="22">
        <v>68450.34</v>
      </c>
      <c r="J17" s="23">
        <v>46700</v>
      </c>
      <c r="K17" s="23">
        <v>105729.47</v>
      </c>
      <c r="L17" s="27">
        <v>79135.569999999992</v>
      </c>
      <c r="M17" s="23">
        <v>53253.68</v>
      </c>
      <c r="N17" s="22">
        <f t="shared" si="0"/>
        <v>1622392.67</v>
      </c>
      <c r="O17" s="26"/>
    </row>
    <row r="18" spans="1:16" x14ac:dyDescent="0.25">
      <c r="A18" s="21" t="s">
        <v>18</v>
      </c>
      <c r="B18" s="23"/>
      <c r="C18" s="22">
        <v>400000</v>
      </c>
      <c r="D18" s="22"/>
      <c r="E18" s="22"/>
      <c r="F18" s="22"/>
      <c r="G18" s="22">
        <v>329908.55</v>
      </c>
      <c r="H18" s="22">
        <v>495044.6</v>
      </c>
      <c r="I18" s="22">
        <v>160000</v>
      </c>
      <c r="J18" s="23">
        <v>315044.59999999998</v>
      </c>
      <c r="K18" s="23">
        <v>325913.68</v>
      </c>
      <c r="L18" s="27">
        <v>315044.59999999998</v>
      </c>
      <c r="M18" s="23">
        <v>70000</v>
      </c>
      <c r="N18" s="22">
        <f t="shared" si="0"/>
        <v>2410956.0299999998</v>
      </c>
      <c r="O18" s="26"/>
    </row>
    <row r="19" spans="1:16" x14ac:dyDescent="0.25">
      <c r="A19" s="21" t="s">
        <v>1</v>
      </c>
      <c r="B19" s="23">
        <v>1400070.3599999999</v>
      </c>
      <c r="C19" s="22">
        <v>703320.30000000016</v>
      </c>
      <c r="D19" s="22">
        <v>1066537.0399999998</v>
      </c>
      <c r="E19" s="22">
        <v>741992.36</v>
      </c>
      <c r="F19" s="22">
        <v>780087.77999999991</v>
      </c>
      <c r="G19" s="22">
        <v>1599094.0199999998</v>
      </c>
      <c r="H19" s="22">
        <v>1154692.4699999997</v>
      </c>
      <c r="I19" s="22">
        <v>1134576.5899999999</v>
      </c>
      <c r="J19" s="23">
        <v>1123784.1499999999</v>
      </c>
      <c r="K19" s="23">
        <v>691716.31999999983</v>
      </c>
      <c r="L19" s="27">
        <v>630232.34000000008</v>
      </c>
      <c r="M19" s="23">
        <v>558916.86</v>
      </c>
      <c r="N19" s="22">
        <f t="shared" si="0"/>
        <v>11585020.589999998</v>
      </c>
      <c r="O19" s="26"/>
    </row>
    <row r="20" spans="1:16" x14ac:dyDescent="0.25">
      <c r="A20" s="21" t="s">
        <v>11</v>
      </c>
      <c r="B20" s="23"/>
      <c r="C20" s="22"/>
      <c r="D20" s="22"/>
      <c r="E20" s="22"/>
      <c r="F20" s="22"/>
      <c r="H20" s="22"/>
      <c r="J20" s="23"/>
      <c r="K20" s="25"/>
      <c r="M20" s="25"/>
      <c r="N20" s="22">
        <f t="shared" si="0"/>
        <v>0</v>
      </c>
      <c r="O20" s="26"/>
    </row>
    <row r="21" spans="1:16" x14ac:dyDescent="0.25">
      <c r="A21" s="21" t="s">
        <v>5</v>
      </c>
      <c r="B21" s="23">
        <v>15135270.259999998</v>
      </c>
      <c r="C21" s="22">
        <v>13239887.950000003</v>
      </c>
      <c r="D21" s="22">
        <v>18579210.370000001</v>
      </c>
      <c r="E21" s="22">
        <v>28718500.459999997</v>
      </c>
      <c r="F21" s="22">
        <v>19637551.489999998</v>
      </c>
      <c r="G21" s="24">
        <v>19201899.140000008</v>
      </c>
      <c r="H21" s="22">
        <v>30047082.810000002</v>
      </c>
      <c r="I21" s="22">
        <v>27166404.689999998</v>
      </c>
      <c r="J21" s="23">
        <v>24107243.359999999</v>
      </c>
      <c r="K21" s="23">
        <v>21155768.719999991</v>
      </c>
      <c r="L21" s="27">
        <v>23335421.66</v>
      </c>
      <c r="M21" s="23">
        <v>25041239.919999994</v>
      </c>
      <c r="N21" s="22">
        <f>SUM(B21:M21)</f>
        <v>265365480.82999995</v>
      </c>
      <c r="O21" s="26"/>
    </row>
    <row r="22" spans="1:16" x14ac:dyDescent="0.25">
      <c r="A22" s="21" t="s">
        <v>2</v>
      </c>
      <c r="B22" s="23">
        <v>3266158.16</v>
      </c>
      <c r="C22" s="22">
        <v>2526243.3899999997</v>
      </c>
      <c r="D22" s="22">
        <v>2235785.3999999994</v>
      </c>
      <c r="E22" s="22">
        <v>1250586.53</v>
      </c>
      <c r="F22" s="22">
        <v>3327259.05</v>
      </c>
      <c r="G22" s="24">
        <v>4698451.2299999995</v>
      </c>
      <c r="H22" s="22">
        <v>4892139.92</v>
      </c>
      <c r="I22" s="22">
        <v>8600184.9499999974</v>
      </c>
      <c r="J22" s="23">
        <v>4488903.58</v>
      </c>
      <c r="K22" s="23">
        <v>6185275.25</v>
      </c>
      <c r="L22" s="27">
        <v>4245007.6500000004</v>
      </c>
      <c r="M22" s="23">
        <v>8342668.2599999998</v>
      </c>
      <c r="N22" s="22">
        <f>SUM(B22:M22)</f>
        <v>54058663.36999999</v>
      </c>
    </row>
    <row r="23" spans="1:16" x14ac:dyDescent="0.25">
      <c r="A23" s="8" t="s">
        <v>3</v>
      </c>
      <c r="B23" s="19">
        <f t="shared" ref="B23:J23" si="1">+SUM(B9:B22)</f>
        <v>164090403.24999994</v>
      </c>
      <c r="C23" s="19">
        <f t="shared" si="1"/>
        <v>183315342.32999998</v>
      </c>
      <c r="D23" s="19">
        <f t="shared" si="1"/>
        <v>271112877.39000005</v>
      </c>
      <c r="E23" s="19">
        <f t="shared" si="1"/>
        <v>216038386.08000007</v>
      </c>
      <c r="F23" s="19">
        <f t="shared" si="1"/>
        <v>190297917.93999997</v>
      </c>
      <c r="G23" s="19">
        <f>+SUM(G9:G22)</f>
        <v>199820681.76999998</v>
      </c>
      <c r="H23" s="19">
        <f>+SUM(H9:H22)</f>
        <v>165056934.15000001</v>
      </c>
      <c r="I23" s="19">
        <f>+SUM(I9:I22)</f>
        <v>189821636.59999999</v>
      </c>
      <c r="J23" s="19">
        <f t="shared" si="1"/>
        <v>266842964.26000002</v>
      </c>
      <c r="K23" s="19">
        <f>+SUM(K9:K22)</f>
        <v>267182131.82000008</v>
      </c>
      <c r="L23" s="19">
        <f>+SUM(L9:L22)</f>
        <v>233687292.04999998</v>
      </c>
      <c r="M23" s="19">
        <f>+SUM(M9:M22)</f>
        <v>224262332.94</v>
      </c>
      <c r="N23" s="19">
        <f>+SUM(B23:M23)</f>
        <v>2571528900.5800004</v>
      </c>
    </row>
    <row r="24" spans="1:16" x14ac:dyDescent="0.25">
      <c r="A24" s="45" t="s">
        <v>6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6" spans="1:16" ht="15" customHeight="1" x14ac:dyDescent="0.25"/>
    <row r="27" spans="1:16" x14ac:dyDescent="0.25">
      <c r="A27" s="10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6" x14ac:dyDescent="0.25">
      <c r="A28" s="10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11"/>
      <c r="B29" s="12"/>
      <c r="C29" s="12"/>
      <c r="D29" s="2"/>
      <c r="E29" s="12"/>
      <c r="F29" s="12"/>
      <c r="G29" s="12"/>
      <c r="H29" s="12"/>
      <c r="I29" s="12"/>
      <c r="J29" s="12"/>
      <c r="K29" s="2"/>
      <c r="L29" s="12"/>
      <c r="M29" s="2"/>
      <c r="N29" s="12"/>
      <c r="O29" s="2"/>
      <c r="P29" s="2"/>
    </row>
    <row r="30" spans="1:16" x14ac:dyDescent="0.25">
      <c r="O30" s="2"/>
      <c r="P30" s="2"/>
    </row>
    <row r="31" spans="1:16" x14ac:dyDescent="0.25">
      <c r="O31" s="2"/>
      <c r="P31" s="2"/>
    </row>
    <row r="32" spans="1:16" x14ac:dyDescent="0.25">
      <c r="O32" s="2"/>
      <c r="P32" s="2"/>
    </row>
    <row r="33" spans="1:16" x14ac:dyDescent="0.25">
      <c r="B33" s="13"/>
      <c r="C33" s="14"/>
      <c r="D33" s="14"/>
      <c r="E33" s="14"/>
      <c r="O33" s="2"/>
      <c r="P33" s="2"/>
    </row>
    <row r="34" spans="1:16" x14ac:dyDescent="0.25">
      <c r="B34" s="13"/>
      <c r="C34" s="14"/>
      <c r="D34" s="14"/>
      <c r="E34" s="14"/>
      <c r="O34" s="2"/>
      <c r="P34" s="2"/>
    </row>
    <row r="35" spans="1:16" x14ac:dyDescent="0.25">
      <c r="B35" s="13"/>
      <c r="C35" s="14"/>
      <c r="D35" s="14"/>
      <c r="E35" s="14"/>
      <c r="O35" s="2"/>
      <c r="P35" s="2"/>
    </row>
    <row r="36" spans="1:16" x14ac:dyDescent="0.25">
      <c r="B36" s="13"/>
      <c r="C36" s="14"/>
      <c r="D36" s="14"/>
      <c r="E36" s="14"/>
      <c r="O36" s="2"/>
      <c r="P36" s="2"/>
    </row>
    <row r="37" spans="1:16" x14ac:dyDescent="0.25">
      <c r="B37" s="13"/>
      <c r="C37" s="14"/>
      <c r="D37" s="14"/>
      <c r="E37" s="14"/>
      <c r="O37" s="2"/>
      <c r="P37" s="2"/>
    </row>
    <row r="38" spans="1:16" x14ac:dyDescent="0.25">
      <c r="B38" s="13"/>
      <c r="C38" s="14"/>
      <c r="D38" s="14"/>
      <c r="E38" s="14"/>
      <c r="O38" s="2"/>
      <c r="P38" s="2"/>
    </row>
    <row r="39" spans="1:16" x14ac:dyDescent="0.25">
      <c r="B39" s="13"/>
      <c r="C39" s="14"/>
      <c r="D39" s="14"/>
      <c r="E39" s="14"/>
    </row>
    <row r="40" spans="1:16" x14ac:dyDescent="0.25">
      <c r="A40" s="4"/>
      <c r="B40" s="13"/>
      <c r="C40" s="14"/>
      <c r="D40" s="14"/>
      <c r="E40" s="14"/>
    </row>
    <row r="41" spans="1:16" x14ac:dyDescent="0.25">
      <c r="A41" s="3"/>
      <c r="B41" s="15"/>
      <c r="C41" s="11"/>
      <c r="D41" s="11"/>
      <c r="E41" s="11"/>
    </row>
    <row r="42" spans="1:16" x14ac:dyDescent="0.25">
      <c r="A42" s="3"/>
      <c r="B42" s="3"/>
    </row>
    <row r="43" spans="1:16" x14ac:dyDescent="0.25">
      <c r="A43" s="3"/>
      <c r="B43" s="3"/>
    </row>
    <row r="44" spans="1:16" x14ac:dyDescent="0.25">
      <c r="A44" s="3"/>
      <c r="B44" s="3"/>
    </row>
    <row r="45" spans="1:16" x14ac:dyDescent="0.25">
      <c r="A45" s="3"/>
      <c r="B45" s="3"/>
    </row>
    <row r="46" spans="1:16" x14ac:dyDescent="0.25">
      <c r="A46" s="3"/>
      <c r="B46" s="3"/>
    </row>
    <row r="47" spans="1:16" x14ac:dyDescent="0.25">
      <c r="A47" s="3"/>
      <c r="B47" s="3"/>
      <c r="C47" s="2"/>
      <c r="D47" s="2"/>
      <c r="E47" s="2"/>
    </row>
    <row r="48" spans="1:16" x14ac:dyDescent="0.25">
      <c r="A48" s="3"/>
      <c r="B48" s="3"/>
      <c r="C48" s="2"/>
      <c r="D48" s="2"/>
      <c r="E48" s="2"/>
    </row>
    <row r="49" spans="1:5" x14ac:dyDescent="0.25">
      <c r="A49" s="3"/>
      <c r="B49" s="3"/>
      <c r="C49" s="2"/>
      <c r="D49" s="2"/>
      <c r="E49" s="2"/>
    </row>
    <row r="50" spans="1:5" x14ac:dyDescent="0.25">
      <c r="A50" s="3"/>
      <c r="B50" s="3"/>
      <c r="C50" s="2"/>
      <c r="D50" s="42"/>
      <c r="E50" s="2"/>
    </row>
    <row r="51" spans="1:5" x14ac:dyDescent="0.25">
      <c r="A51" s="3"/>
      <c r="B51" s="3"/>
      <c r="C51" s="2"/>
      <c r="D51" s="42"/>
      <c r="E51" s="2"/>
    </row>
    <row r="52" spans="1:5" x14ac:dyDescent="0.25">
      <c r="A52" s="3"/>
      <c r="B52" s="3"/>
    </row>
    <row r="53" spans="1:5" x14ac:dyDescent="0.25">
      <c r="A53" s="3"/>
      <c r="B53" s="3"/>
    </row>
    <row r="54" spans="1:5" x14ac:dyDescent="0.25">
      <c r="A54" s="4"/>
      <c r="B54" s="3"/>
    </row>
    <row r="55" spans="1:5" x14ac:dyDescent="0.25">
      <c r="A55" s="4"/>
      <c r="B55" s="3"/>
    </row>
    <row r="56" spans="1:5" x14ac:dyDescent="0.25">
      <c r="A56" s="4"/>
      <c r="B56" s="3"/>
    </row>
    <row r="57" spans="1:5" x14ac:dyDescent="0.25">
      <c r="A57" s="4"/>
      <c r="B57" s="3"/>
    </row>
    <row r="58" spans="1:5" x14ac:dyDescent="0.25">
      <c r="A58" s="4"/>
      <c r="B58" s="3"/>
    </row>
    <row r="59" spans="1:5" x14ac:dyDescent="0.25">
      <c r="A59" s="4"/>
      <c r="B59" s="3"/>
    </row>
    <row r="60" spans="1:5" x14ac:dyDescent="0.25">
      <c r="A60" s="4"/>
      <c r="B60" s="3"/>
    </row>
    <row r="61" spans="1:5" x14ac:dyDescent="0.25">
      <c r="A61" s="4"/>
      <c r="B61" s="3"/>
    </row>
    <row r="62" spans="1:5" x14ac:dyDescent="0.25">
      <c r="A62" s="3"/>
      <c r="B62" s="3"/>
    </row>
    <row r="63" spans="1:5" x14ac:dyDescent="0.25">
      <c r="A63" s="3"/>
      <c r="B63" s="3"/>
    </row>
    <row r="64" spans="1:5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4"/>
      <c r="B75" s="3"/>
    </row>
    <row r="76" spans="1:2" x14ac:dyDescent="0.25">
      <c r="A76" s="4"/>
      <c r="B76" s="3"/>
    </row>
    <row r="77" spans="1:2" x14ac:dyDescent="0.25">
      <c r="A77" s="4"/>
      <c r="B77" s="3"/>
    </row>
    <row r="78" spans="1:2" x14ac:dyDescent="0.25">
      <c r="A78" s="4"/>
      <c r="B78" s="3"/>
    </row>
    <row r="79" spans="1:2" x14ac:dyDescent="0.25">
      <c r="A79" s="4"/>
      <c r="B79" s="3"/>
    </row>
    <row r="80" spans="1:2" x14ac:dyDescent="0.25">
      <c r="A80" s="4"/>
      <c r="B80" s="3"/>
    </row>
    <row r="81" spans="1:2" x14ac:dyDescent="0.25">
      <c r="A81" s="4"/>
      <c r="B81" s="3"/>
    </row>
    <row r="82" spans="1:2" x14ac:dyDescent="0.25">
      <c r="A82" s="4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4"/>
      <c r="B96" s="3"/>
    </row>
    <row r="97" spans="1:2" x14ac:dyDescent="0.25">
      <c r="A97" s="4"/>
      <c r="B97" s="3"/>
    </row>
    <row r="98" spans="1:2" x14ac:dyDescent="0.25">
      <c r="A98" s="4"/>
      <c r="B98" s="3"/>
    </row>
    <row r="99" spans="1:2" x14ac:dyDescent="0.25">
      <c r="A99" s="4"/>
      <c r="B99" s="3"/>
    </row>
    <row r="100" spans="1:2" x14ac:dyDescent="0.25">
      <c r="A100" s="4"/>
      <c r="B100" s="3"/>
    </row>
    <row r="101" spans="1:2" x14ac:dyDescent="0.25">
      <c r="A101" s="4"/>
      <c r="B101" s="3"/>
    </row>
    <row r="102" spans="1:2" x14ac:dyDescent="0.25">
      <c r="A102" s="4"/>
      <c r="B102" s="3"/>
    </row>
    <row r="103" spans="1:2" x14ac:dyDescent="0.25">
      <c r="A103" s="4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4"/>
      <c r="B117" s="3"/>
    </row>
    <row r="118" spans="1:2" x14ac:dyDescent="0.25">
      <c r="A118" s="4"/>
      <c r="B118" s="3"/>
    </row>
    <row r="119" spans="1:2" x14ac:dyDescent="0.25">
      <c r="A119" s="4"/>
      <c r="B119" s="3"/>
    </row>
    <row r="120" spans="1:2" x14ac:dyDescent="0.25">
      <c r="A120" s="4"/>
      <c r="B120" s="3"/>
    </row>
    <row r="121" spans="1:2" x14ac:dyDescent="0.25">
      <c r="A121" s="4"/>
      <c r="B121" s="3"/>
    </row>
    <row r="122" spans="1:2" x14ac:dyDescent="0.25">
      <c r="A122" s="4"/>
      <c r="B122" s="3"/>
    </row>
    <row r="123" spans="1:2" x14ac:dyDescent="0.25">
      <c r="A123" s="4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4"/>
      <c r="B137" s="3"/>
    </row>
    <row r="138" spans="1:2" x14ac:dyDescent="0.25">
      <c r="A138" s="4"/>
      <c r="B138" s="3"/>
    </row>
    <row r="139" spans="1:2" x14ac:dyDescent="0.25">
      <c r="A139" s="4"/>
      <c r="B139" s="3"/>
    </row>
    <row r="140" spans="1:2" x14ac:dyDescent="0.25">
      <c r="A140" s="4"/>
      <c r="B140" s="3"/>
    </row>
    <row r="141" spans="1:2" x14ac:dyDescent="0.25">
      <c r="A141" s="4"/>
      <c r="B141" s="3"/>
    </row>
    <row r="142" spans="1:2" x14ac:dyDescent="0.25">
      <c r="A142" s="4"/>
      <c r="B142" s="3"/>
    </row>
    <row r="143" spans="1:2" x14ac:dyDescent="0.25">
      <c r="A143" s="4"/>
      <c r="B143" s="3"/>
    </row>
    <row r="144" spans="1:2" x14ac:dyDescent="0.25">
      <c r="A144" s="4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4"/>
      <c r="B159" s="3"/>
    </row>
    <row r="160" spans="1:2" x14ac:dyDescent="0.25">
      <c r="A160" s="4"/>
      <c r="B160" s="3"/>
    </row>
    <row r="161" spans="1:2" x14ac:dyDescent="0.25">
      <c r="A161" s="4"/>
      <c r="B161" s="3"/>
    </row>
    <row r="162" spans="1:2" x14ac:dyDescent="0.25">
      <c r="A162" s="4"/>
      <c r="B162" s="3"/>
    </row>
    <row r="163" spans="1:2" x14ac:dyDescent="0.25">
      <c r="A163" s="4"/>
      <c r="B163" s="3"/>
    </row>
    <row r="164" spans="1:2" x14ac:dyDescent="0.25">
      <c r="A164" s="4"/>
      <c r="B164" s="3"/>
    </row>
    <row r="165" spans="1:2" x14ac:dyDescent="0.25">
      <c r="A165" s="4"/>
      <c r="B165" s="3"/>
    </row>
    <row r="166" spans="1:2" x14ac:dyDescent="0.25">
      <c r="A166" s="4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4"/>
      <c r="B180" s="3"/>
    </row>
    <row r="181" spans="1:2" x14ac:dyDescent="0.25">
      <c r="A181" s="4"/>
      <c r="B181" s="3"/>
    </row>
    <row r="182" spans="1:2" x14ac:dyDescent="0.25">
      <c r="A182" s="4"/>
      <c r="B182" s="3"/>
    </row>
    <row r="183" spans="1:2" x14ac:dyDescent="0.25">
      <c r="A183" s="4"/>
      <c r="B183" s="3"/>
    </row>
    <row r="184" spans="1:2" x14ac:dyDescent="0.25">
      <c r="A184" s="4"/>
      <c r="B184" s="3"/>
    </row>
    <row r="185" spans="1:2" x14ac:dyDescent="0.25">
      <c r="A185" s="4"/>
      <c r="B185" s="3"/>
    </row>
    <row r="186" spans="1:2" x14ac:dyDescent="0.25">
      <c r="A186" s="4"/>
      <c r="B186" s="3"/>
    </row>
    <row r="187" spans="1:2" x14ac:dyDescent="0.25">
      <c r="A187" s="4"/>
      <c r="B187" s="3"/>
    </row>
    <row r="188" spans="1:2" x14ac:dyDescent="0.25">
      <c r="A188" s="4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4"/>
      <c r="B199" s="3"/>
    </row>
    <row r="200" spans="1:2" x14ac:dyDescent="0.25">
      <c r="A200" s="4"/>
      <c r="B200" s="3"/>
    </row>
    <row r="201" spans="1:2" x14ac:dyDescent="0.25">
      <c r="A201" s="4"/>
      <c r="B201" s="3"/>
    </row>
    <row r="202" spans="1:2" x14ac:dyDescent="0.25">
      <c r="A202" s="4"/>
      <c r="B202" s="3"/>
    </row>
    <row r="203" spans="1:2" x14ac:dyDescent="0.25">
      <c r="A203" s="4"/>
      <c r="B203" s="3"/>
    </row>
    <row r="204" spans="1:2" x14ac:dyDescent="0.25">
      <c r="A204" s="4"/>
      <c r="B204" s="3"/>
    </row>
    <row r="205" spans="1:2" x14ac:dyDescent="0.25">
      <c r="A205" s="4"/>
      <c r="B205" s="3"/>
    </row>
    <row r="206" spans="1:2" x14ac:dyDescent="0.25">
      <c r="A206" s="4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4"/>
      <c r="B221" s="3"/>
    </row>
    <row r="222" spans="1:2" x14ac:dyDescent="0.25">
      <c r="A222" s="4"/>
      <c r="B222" s="3"/>
    </row>
    <row r="223" spans="1:2" x14ac:dyDescent="0.25">
      <c r="A223" s="4"/>
      <c r="B223" s="3"/>
    </row>
    <row r="224" spans="1:2" x14ac:dyDescent="0.25">
      <c r="A224" s="4"/>
      <c r="B224" s="5"/>
    </row>
    <row r="225" spans="1:2" x14ac:dyDescent="0.25">
      <c r="A225" s="4"/>
      <c r="B225" s="5"/>
    </row>
    <row r="226" spans="1:2" x14ac:dyDescent="0.25">
      <c r="A226" s="4"/>
      <c r="B226" s="5"/>
    </row>
    <row r="227" spans="1:2" x14ac:dyDescent="0.25">
      <c r="A227" s="4"/>
      <c r="B227" s="5"/>
    </row>
    <row r="228" spans="1:2" x14ac:dyDescent="0.25">
      <c r="A228" s="4"/>
      <c r="B228" s="5"/>
    </row>
    <row r="229" spans="1:2" x14ac:dyDescent="0.25">
      <c r="A229" s="4"/>
      <c r="B229" s="5"/>
    </row>
    <row r="230" spans="1:2" x14ac:dyDescent="0.25">
      <c r="A230" s="3"/>
      <c r="B230" s="5"/>
    </row>
    <row r="231" spans="1:2" x14ac:dyDescent="0.25">
      <c r="A231" s="3"/>
      <c r="B231" s="5"/>
    </row>
    <row r="232" spans="1:2" x14ac:dyDescent="0.25">
      <c r="A232" s="3"/>
      <c r="B232" s="5"/>
    </row>
    <row r="233" spans="1:2" x14ac:dyDescent="0.25">
      <c r="A233" s="3"/>
      <c r="B233" s="5"/>
    </row>
    <row r="234" spans="1:2" x14ac:dyDescent="0.25">
      <c r="A234" s="3"/>
      <c r="B234" s="5"/>
    </row>
    <row r="235" spans="1:2" x14ac:dyDescent="0.25">
      <c r="A235" s="3"/>
      <c r="B235" s="5"/>
    </row>
    <row r="236" spans="1:2" x14ac:dyDescent="0.25">
      <c r="A236" s="3"/>
      <c r="B236" s="5"/>
    </row>
    <row r="237" spans="1:2" x14ac:dyDescent="0.25">
      <c r="A237" s="3"/>
      <c r="B237" s="5"/>
    </row>
    <row r="238" spans="1:2" x14ac:dyDescent="0.25">
      <c r="A238" s="3"/>
      <c r="B238" s="5"/>
    </row>
    <row r="239" spans="1:2" x14ac:dyDescent="0.25">
      <c r="A239" s="3"/>
      <c r="B239" s="5"/>
    </row>
    <row r="240" spans="1:2" x14ac:dyDescent="0.25">
      <c r="A240" s="3"/>
      <c r="B240" s="5"/>
    </row>
    <row r="241" spans="1:2" x14ac:dyDescent="0.25">
      <c r="A241" s="4"/>
      <c r="B241" s="5"/>
    </row>
    <row r="242" spans="1:2" x14ac:dyDescent="0.25">
      <c r="A242" s="4"/>
      <c r="B242" s="5"/>
    </row>
    <row r="243" spans="1:2" x14ac:dyDescent="0.25">
      <c r="A243" s="4"/>
      <c r="B243" s="5"/>
    </row>
    <row r="244" spans="1:2" x14ac:dyDescent="0.25">
      <c r="A244" s="4"/>
      <c r="B244" s="5"/>
    </row>
    <row r="245" spans="1:2" x14ac:dyDescent="0.25">
      <c r="A245" s="4"/>
      <c r="B245" s="5"/>
    </row>
    <row r="246" spans="1:2" x14ac:dyDescent="0.25">
      <c r="A246" s="4"/>
      <c r="B246" s="5"/>
    </row>
    <row r="247" spans="1:2" x14ac:dyDescent="0.25">
      <c r="A247" s="4"/>
      <c r="B247" s="5"/>
    </row>
    <row r="248" spans="1:2" x14ac:dyDescent="0.25">
      <c r="A248" s="4"/>
      <c r="B248" s="5"/>
    </row>
    <row r="249" spans="1:2" x14ac:dyDescent="0.25">
      <c r="A249" s="4"/>
      <c r="B249" s="5"/>
    </row>
    <row r="250" spans="1:2" x14ac:dyDescent="0.25">
      <c r="A250" s="6"/>
      <c r="B250" s="5"/>
    </row>
    <row r="251" spans="1:2" x14ac:dyDescent="0.25">
      <c r="A251" s="7"/>
      <c r="B251" s="5"/>
    </row>
    <row r="252" spans="1:2" x14ac:dyDescent="0.25">
      <c r="A252" s="7"/>
      <c r="B252" s="5"/>
    </row>
    <row r="253" spans="1:2" x14ac:dyDescent="0.25">
      <c r="A253" s="7"/>
      <c r="B253" s="5"/>
    </row>
    <row r="254" spans="1:2" x14ac:dyDescent="0.25">
      <c r="A254" s="7"/>
      <c r="B254" s="5"/>
    </row>
    <row r="255" spans="1:2" x14ac:dyDescent="0.25">
      <c r="A255" s="7"/>
      <c r="B255" s="5"/>
    </row>
    <row r="256" spans="1:2" x14ac:dyDescent="0.25">
      <c r="A256" s="7"/>
      <c r="B256" s="5"/>
    </row>
    <row r="257" spans="1:2" x14ac:dyDescent="0.25">
      <c r="A257" s="7"/>
      <c r="B257" s="5"/>
    </row>
    <row r="258" spans="1:2" x14ac:dyDescent="0.25">
      <c r="A258" s="7"/>
      <c r="B258" s="5"/>
    </row>
    <row r="259" spans="1:2" x14ac:dyDescent="0.25">
      <c r="A259" s="7"/>
      <c r="B259" s="5"/>
    </row>
    <row r="260" spans="1:2" x14ac:dyDescent="0.25">
      <c r="A260" s="7"/>
      <c r="B260" s="5"/>
    </row>
    <row r="261" spans="1:2" x14ac:dyDescent="0.25">
      <c r="A261" s="7"/>
      <c r="B261" s="5"/>
    </row>
    <row r="262" spans="1:2" x14ac:dyDescent="0.25">
      <c r="A262" s="7"/>
      <c r="B262" s="5"/>
    </row>
    <row r="263" spans="1:2" x14ac:dyDescent="0.25">
      <c r="A263" s="4"/>
      <c r="B263" s="5"/>
    </row>
    <row r="264" spans="1:2" x14ac:dyDescent="0.25">
      <c r="A264" s="4"/>
      <c r="B264" s="5"/>
    </row>
    <row r="265" spans="1:2" x14ac:dyDescent="0.25">
      <c r="A265" s="4"/>
      <c r="B265" s="5"/>
    </row>
    <row r="266" spans="1:2" x14ac:dyDescent="0.25">
      <c r="A266" s="4"/>
      <c r="B266" s="5"/>
    </row>
    <row r="267" spans="1:2" x14ac:dyDescent="0.25">
      <c r="A267" s="4"/>
      <c r="B267" s="5"/>
    </row>
    <row r="268" spans="1:2" x14ac:dyDescent="0.25">
      <c r="A268" s="4"/>
      <c r="B268" s="5"/>
    </row>
    <row r="269" spans="1:2" x14ac:dyDescent="0.25">
      <c r="A269" s="4"/>
      <c r="B269" s="5"/>
    </row>
    <row r="270" spans="1:2" x14ac:dyDescent="0.25">
      <c r="A270" s="4"/>
      <c r="B270" s="5"/>
    </row>
    <row r="271" spans="1:2" x14ac:dyDescent="0.25">
      <c r="A271" s="2"/>
      <c r="B271" s="2"/>
    </row>
    <row r="272" spans="1:2" x14ac:dyDescent="0.25">
      <c r="A272" s="2"/>
      <c r="B272" s="2"/>
    </row>
    <row r="273" spans="1:2" x14ac:dyDescent="0.25">
      <c r="A273" s="2"/>
      <c r="B273" s="2"/>
    </row>
    <row r="274" spans="1:2" x14ac:dyDescent="0.25">
      <c r="A274" s="2"/>
      <c r="B274" s="2"/>
    </row>
    <row r="275" spans="1:2" x14ac:dyDescent="0.25">
      <c r="A275" s="2"/>
      <c r="B275" s="2"/>
    </row>
    <row r="276" spans="1:2" x14ac:dyDescent="0.25">
      <c r="A276" s="2"/>
      <c r="B276" s="2"/>
    </row>
    <row r="277" spans="1:2" x14ac:dyDescent="0.25">
      <c r="A277" s="2"/>
      <c r="B277" s="2"/>
    </row>
    <row r="278" spans="1:2" x14ac:dyDescent="0.25">
      <c r="A278" s="2"/>
      <c r="B278" s="2"/>
    </row>
    <row r="279" spans="1:2" x14ac:dyDescent="0.25">
      <c r="A279" s="2"/>
      <c r="B279" s="2"/>
    </row>
    <row r="280" spans="1:2" x14ac:dyDescent="0.25">
      <c r="A280" s="2"/>
      <c r="B280" s="2"/>
    </row>
    <row r="281" spans="1:2" x14ac:dyDescent="0.25">
      <c r="A281" s="2"/>
      <c r="B281" s="2"/>
    </row>
    <row r="282" spans="1:2" x14ac:dyDescent="0.25">
      <c r="A282" s="2"/>
      <c r="B282" s="2"/>
    </row>
    <row r="283" spans="1:2" x14ac:dyDescent="0.25">
      <c r="A283" s="2"/>
      <c r="B283" s="2"/>
    </row>
    <row r="284" spans="1:2" x14ac:dyDescent="0.25">
      <c r="A284" s="2"/>
      <c r="B284" s="2"/>
    </row>
    <row r="285" spans="1:2" x14ac:dyDescent="0.25">
      <c r="A285" s="2"/>
      <c r="B285" s="2"/>
    </row>
    <row r="286" spans="1:2" x14ac:dyDescent="0.25">
      <c r="A286" s="2"/>
      <c r="B286" s="2"/>
    </row>
    <row r="287" spans="1:2" x14ac:dyDescent="0.25">
      <c r="A287" s="2"/>
      <c r="B287" s="2"/>
    </row>
  </sheetData>
  <mergeCells count="3">
    <mergeCell ref="A7:N7"/>
    <mergeCell ref="A24:N24"/>
    <mergeCell ref="D50:D51"/>
  </mergeCells>
  <pageMargins left="0.23" right="0.42" top="0.74803149606299213" bottom="0.74803149606299213" header="0.31496062992125984" footer="0.31496062992125984"/>
  <pageSetup scale="48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7"/>
  <sheetViews>
    <sheetView showGridLines="0" topLeftCell="G1" zoomScale="90" zoomScaleNormal="90" workbookViewId="0">
      <selection activeCell="G11" sqref="G11"/>
    </sheetView>
  </sheetViews>
  <sheetFormatPr baseColWidth="10" defaultRowHeight="15" x14ac:dyDescent="0.25"/>
  <cols>
    <col min="1" max="1" width="14.85546875" style="1" customWidth="1"/>
    <col min="2" max="2" width="25.5703125" style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7" width="17.42578125" style="1" bestFit="1" customWidth="1"/>
    <col min="8" max="8" width="17.7109375" style="1" bestFit="1" customWidth="1"/>
    <col min="9" max="9" width="18.28515625" style="1" bestFit="1" customWidth="1"/>
    <col min="10" max="10" width="18.85546875" style="1" customWidth="1"/>
    <col min="11" max="11" width="17.85546875" style="1" bestFit="1" customWidth="1"/>
    <col min="12" max="12" width="18.140625" style="1" bestFit="1" customWidth="1"/>
    <col min="13" max="13" width="17.85546875" style="1" bestFit="1" customWidth="1"/>
    <col min="14" max="14" width="17.42578125" style="1" bestFit="1" customWidth="1"/>
    <col min="15" max="15" width="21.5703125" style="1" bestFit="1" customWidth="1"/>
    <col min="16" max="16384" width="11.42578125" style="1"/>
  </cols>
  <sheetData>
    <row r="7" spans="1:16" ht="47.25" customHeight="1" x14ac:dyDescent="0.25">
      <c r="B7" s="46" t="s">
        <v>26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6" x14ac:dyDescent="0.25">
      <c r="B8" s="29" t="s">
        <v>7</v>
      </c>
      <c r="C8" s="30">
        <v>43466</v>
      </c>
      <c r="D8" s="30">
        <v>43497</v>
      </c>
      <c r="E8" s="30">
        <v>43525</v>
      </c>
      <c r="F8" s="31">
        <v>43556</v>
      </c>
      <c r="G8" s="32">
        <v>43586</v>
      </c>
      <c r="H8" s="33">
        <v>43617</v>
      </c>
      <c r="I8" s="30">
        <v>43647</v>
      </c>
      <c r="J8" s="30">
        <v>43678</v>
      </c>
      <c r="K8" s="30">
        <v>43709</v>
      </c>
      <c r="L8" s="30">
        <v>43739</v>
      </c>
      <c r="M8" s="30">
        <v>43770</v>
      </c>
      <c r="N8" s="30">
        <v>43800</v>
      </c>
      <c r="O8" s="30" t="s">
        <v>3</v>
      </c>
    </row>
    <row r="9" spans="1:16" x14ac:dyDescent="0.25">
      <c r="B9" s="34" t="s">
        <v>14</v>
      </c>
      <c r="C9" s="35">
        <v>0</v>
      </c>
      <c r="D9" s="35">
        <v>0</v>
      </c>
      <c r="E9" s="35">
        <v>0</v>
      </c>
      <c r="F9" s="35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7">
        <f>SUM(C9:N9)</f>
        <v>0</v>
      </c>
    </row>
    <row r="10" spans="1:16" x14ac:dyDescent="0.25">
      <c r="B10" s="34" t="s">
        <v>24</v>
      </c>
      <c r="C10" s="35">
        <v>0</v>
      </c>
      <c r="D10" s="35">
        <v>0</v>
      </c>
      <c r="E10" s="35">
        <v>0</v>
      </c>
      <c r="F10" s="35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7">
        <f t="shared" ref="O10:O17" si="0">SUM(C10:N10)</f>
        <v>0</v>
      </c>
    </row>
    <row r="11" spans="1:16" x14ac:dyDescent="0.25">
      <c r="A11" s="26"/>
      <c r="B11" s="34" t="s">
        <v>8</v>
      </c>
      <c r="C11" s="35">
        <v>222567970.83000001</v>
      </c>
      <c r="D11" s="37">
        <v>169455467.67999998</v>
      </c>
      <c r="E11" s="39">
        <v>198499711.80999982</v>
      </c>
      <c r="F11" s="39">
        <v>187071125.6399999</v>
      </c>
      <c r="G11" s="37">
        <v>199034360.54999998</v>
      </c>
      <c r="H11" s="37">
        <v>229958846.10999984</v>
      </c>
      <c r="I11" s="37">
        <v>271582302.25999993</v>
      </c>
      <c r="J11" s="38">
        <v>147986803.65000013</v>
      </c>
      <c r="K11" s="38">
        <v>105214706.51000002</v>
      </c>
      <c r="L11" s="37">
        <v>91099945.790000021</v>
      </c>
      <c r="M11" s="37">
        <v>127770988.88999994</v>
      </c>
      <c r="N11" s="37">
        <v>172779547.5699999</v>
      </c>
      <c r="O11" s="37">
        <f>SUM(C11:N11)</f>
        <v>2123021777.2899992</v>
      </c>
      <c r="P11" s="26"/>
    </row>
    <row r="12" spans="1:16" x14ac:dyDescent="0.25">
      <c r="A12" s="26"/>
      <c r="B12" s="34" t="s">
        <v>0</v>
      </c>
      <c r="C12" s="35">
        <v>823863.23999999987</v>
      </c>
      <c r="D12" s="37">
        <v>682338.33000000007</v>
      </c>
      <c r="E12" s="39">
        <v>43500</v>
      </c>
      <c r="F12" s="39">
        <v>478031.10000000003</v>
      </c>
      <c r="G12" s="37">
        <v>169384.01</v>
      </c>
      <c r="H12" s="37">
        <v>699040.80000000016</v>
      </c>
      <c r="I12" s="37">
        <v>920692.58999999985</v>
      </c>
      <c r="J12" s="38">
        <v>1763118.8900000001</v>
      </c>
      <c r="K12" s="38">
        <v>525860.32000000007</v>
      </c>
      <c r="L12" s="37">
        <v>433867.4599999999</v>
      </c>
      <c r="M12" s="37">
        <v>137536.6</v>
      </c>
      <c r="N12" s="37">
        <v>15963.15</v>
      </c>
      <c r="O12" s="37">
        <f t="shared" si="0"/>
        <v>6693196.4900000002</v>
      </c>
      <c r="P12" s="26"/>
    </row>
    <row r="13" spans="1:16" x14ac:dyDescent="0.25">
      <c r="A13" s="26"/>
      <c r="B13" s="34" t="s">
        <v>9</v>
      </c>
      <c r="C13" s="35">
        <v>0</v>
      </c>
      <c r="D13" s="37">
        <v>600152.30000000005</v>
      </c>
      <c r="E13" s="39">
        <v>299999.7</v>
      </c>
      <c r="F13" s="39">
        <v>300952.08</v>
      </c>
      <c r="G13" s="37">
        <v>432722.96</v>
      </c>
      <c r="H13" s="36">
        <v>161243.15</v>
      </c>
      <c r="I13" s="37">
        <v>954574.59</v>
      </c>
      <c r="J13" s="36">
        <v>0</v>
      </c>
      <c r="K13" s="36">
        <v>165714.12</v>
      </c>
      <c r="L13" s="36">
        <v>0</v>
      </c>
      <c r="M13" s="36">
        <v>0</v>
      </c>
      <c r="N13" s="36">
        <v>0</v>
      </c>
      <c r="O13" s="37">
        <f t="shared" si="0"/>
        <v>2915358.9</v>
      </c>
      <c r="P13" s="26"/>
    </row>
    <row r="14" spans="1:16" x14ac:dyDescent="0.25">
      <c r="A14" s="26"/>
      <c r="B14" s="34" t="s">
        <v>17</v>
      </c>
      <c r="C14" s="35">
        <v>0</v>
      </c>
      <c r="D14" s="35">
        <v>0</v>
      </c>
      <c r="E14" s="35">
        <v>0</v>
      </c>
      <c r="F14" s="35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7">
        <f t="shared" si="0"/>
        <v>0</v>
      </c>
    </row>
    <row r="15" spans="1:16" x14ac:dyDescent="0.25">
      <c r="A15" s="26"/>
      <c r="B15" s="34" t="s">
        <v>4</v>
      </c>
      <c r="C15" s="35">
        <v>5317177.4800000004</v>
      </c>
      <c r="D15" s="37">
        <v>395882.93</v>
      </c>
      <c r="E15" s="35">
        <v>0</v>
      </c>
      <c r="F15" s="35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7">
        <f t="shared" si="0"/>
        <v>5713060.4100000001</v>
      </c>
      <c r="P15" s="26"/>
    </row>
    <row r="16" spans="1:16" x14ac:dyDescent="0.25">
      <c r="A16" s="26"/>
      <c r="B16" s="34" t="s">
        <v>21</v>
      </c>
      <c r="C16" s="35">
        <v>5061450.2800000021</v>
      </c>
      <c r="D16" s="37">
        <v>2490394.9300000002</v>
      </c>
      <c r="E16" s="39">
        <v>3258303.34</v>
      </c>
      <c r="F16" s="39">
        <v>4525122.5900000008</v>
      </c>
      <c r="G16" s="37">
        <v>6169708.0299999993</v>
      </c>
      <c r="H16" s="36">
        <v>4256917.7800000012</v>
      </c>
      <c r="I16" s="37">
        <v>7980842.9900000002</v>
      </c>
      <c r="J16" s="38">
        <v>5979132.6600000001</v>
      </c>
      <c r="K16" s="38">
        <v>2040778.5299999993</v>
      </c>
      <c r="L16" s="36">
        <v>2032626.7699999998</v>
      </c>
      <c r="M16" s="37">
        <v>1726884.8</v>
      </c>
      <c r="N16" s="37">
        <v>993656.97</v>
      </c>
      <c r="O16" s="37">
        <f t="shared" si="0"/>
        <v>46515819.670000009</v>
      </c>
      <c r="P16" s="26"/>
    </row>
    <row r="17" spans="1:17" x14ac:dyDescent="0.25">
      <c r="A17" s="26"/>
      <c r="B17" s="34" t="s">
        <v>22</v>
      </c>
      <c r="C17" s="35">
        <v>91441.459999999992</v>
      </c>
      <c r="D17" s="37">
        <v>184126.04</v>
      </c>
      <c r="E17" s="39">
        <v>86033.82</v>
      </c>
      <c r="F17" s="39">
        <v>43905.42</v>
      </c>
      <c r="G17" s="37">
        <v>120816.42000000001</v>
      </c>
      <c r="H17" s="36">
        <v>128000</v>
      </c>
      <c r="I17" s="37">
        <v>117906.94</v>
      </c>
      <c r="J17" s="37">
        <v>152908.20000000001</v>
      </c>
      <c r="K17" s="37">
        <v>65000</v>
      </c>
      <c r="L17" s="36">
        <v>72906.94</v>
      </c>
      <c r="M17" s="37">
        <v>113323.58</v>
      </c>
      <c r="N17" s="37">
        <v>12287.51</v>
      </c>
      <c r="O17" s="37">
        <f t="shared" si="0"/>
        <v>1188656.33</v>
      </c>
      <c r="P17" s="26"/>
    </row>
    <row r="18" spans="1:17" x14ac:dyDescent="0.25">
      <c r="A18" s="28"/>
      <c r="B18" s="34" t="s">
        <v>18</v>
      </c>
      <c r="C18" s="35">
        <v>385089.68</v>
      </c>
      <c r="D18" s="37">
        <v>425484.92999999993</v>
      </c>
      <c r="E18" s="39">
        <v>75043.02</v>
      </c>
      <c r="F18" s="39">
        <v>245044.6</v>
      </c>
      <c r="G18" s="37">
        <v>245044.6</v>
      </c>
      <c r="H18" s="36">
        <v>0</v>
      </c>
      <c r="I18" s="37">
        <v>245044.6</v>
      </c>
      <c r="J18" s="38">
        <v>245044.6</v>
      </c>
      <c r="K18" s="36">
        <v>0</v>
      </c>
      <c r="L18" s="36">
        <v>0</v>
      </c>
      <c r="M18" s="36">
        <v>0</v>
      </c>
      <c r="N18" s="36">
        <v>0</v>
      </c>
      <c r="O18" s="37">
        <f>SUM(C18:N18)</f>
        <v>1865796.0300000003</v>
      </c>
      <c r="P18" s="26"/>
    </row>
    <row r="19" spans="1:17" x14ac:dyDescent="0.25">
      <c r="A19" s="28"/>
      <c r="B19" s="34" t="s">
        <v>1</v>
      </c>
      <c r="C19" s="35">
        <v>529658.03</v>
      </c>
      <c r="D19" s="37">
        <v>417368.17000000004</v>
      </c>
      <c r="E19" s="39">
        <v>676059.22</v>
      </c>
      <c r="F19" s="39">
        <v>1021278.6099999999</v>
      </c>
      <c r="G19" s="37">
        <v>592075.79</v>
      </c>
      <c r="H19" s="37">
        <v>821405.80999999982</v>
      </c>
      <c r="I19" s="37">
        <v>860330.97</v>
      </c>
      <c r="J19" s="38">
        <v>2278607.36</v>
      </c>
      <c r="K19" s="38">
        <v>1180219.73</v>
      </c>
      <c r="L19" s="36">
        <v>462321.85000000003</v>
      </c>
      <c r="M19" s="37">
        <v>651500.1399999999</v>
      </c>
      <c r="N19" s="37">
        <v>1999329.8399999999</v>
      </c>
      <c r="O19" s="37">
        <f>SUM(C19:N19)</f>
        <v>11490155.52</v>
      </c>
      <c r="P19" s="26"/>
    </row>
    <row r="20" spans="1:17" x14ac:dyDescent="0.25">
      <c r="A20" s="28"/>
      <c r="B20" s="34" t="s">
        <v>11</v>
      </c>
      <c r="C20" s="35">
        <v>0</v>
      </c>
      <c r="D20" s="35">
        <v>0</v>
      </c>
      <c r="E20" s="35">
        <v>0</v>
      </c>
      <c r="F20" s="35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7">
        <f>SUM(C20:N20)</f>
        <v>0</v>
      </c>
      <c r="P20" s="26"/>
    </row>
    <row r="21" spans="1:17" x14ac:dyDescent="0.25">
      <c r="B21" s="34" t="s">
        <v>5</v>
      </c>
      <c r="C21" s="36">
        <v>17594744.870000001</v>
      </c>
      <c r="D21" s="37">
        <v>18301574.109999999</v>
      </c>
      <c r="E21" s="39">
        <v>23503671.889999993</v>
      </c>
      <c r="F21" s="39">
        <v>39244567.830000021</v>
      </c>
      <c r="G21" s="37">
        <v>29418252.540000007</v>
      </c>
      <c r="H21" s="36">
        <v>28817058.229999993</v>
      </c>
      <c r="I21" s="37">
        <v>36044397.620000005</v>
      </c>
      <c r="J21" s="38">
        <v>25682073.07</v>
      </c>
      <c r="K21" s="38">
        <v>30456606.849999998</v>
      </c>
      <c r="L21" s="37">
        <v>21400696.82</v>
      </c>
      <c r="M21" s="37">
        <v>18769048.329999998</v>
      </c>
      <c r="N21" s="37">
        <v>25773704.970000006</v>
      </c>
      <c r="O21" s="37">
        <f>SUM(C21:N21)</f>
        <v>315006397.13000005</v>
      </c>
      <c r="P21" s="26"/>
    </row>
    <row r="22" spans="1:17" x14ac:dyDescent="0.25">
      <c r="B22" s="34" t="s">
        <v>2</v>
      </c>
      <c r="C22" s="36">
        <v>6483843.5099999998</v>
      </c>
      <c r="D22" s="37">
        <v>3468243.05</v>
      </c>
      <c r="E22" s="39">
        <v>5718424.1600000001</v>
      </c>
      <c r="F22" s="39">
        <v>12959505.559999999</v>
      </c>
      <c r="G22" s="37">
        <v>20771146.150000002</v>
      </c>
      <c r="H22" s="36">
        <v>21186726.210000005</v>
      </c>
      <c r="I22" s="37">
        <v>21012769.030000005</v>
      </c>
      <c r="J22" s="38">
        <v>17760422.759999994</v>
      </c>
      <c r="K22" s="38">
        <v>5034016.13</v>
      </c>
      <c r="L22" s="37">
        <v>2978329.29</v>
      </c>
      <c r="M22" s="37">
        <v>529816.26</v>
      </c>
      <c r="N22" s="37">
        <v>6950862.54</v>
      </c>
      <c r="O22" s="37">
        <f>SUM(C22:N22)</f>
        <v>124854104.65000001</v>
      </c>
    </row>
    <row r="23" spans="1:17" x14ac:dyDescent="0.25">
      <c r="B23" s="40" t="s">
        <v>3</v>
      </c>
      <c r="C23" s="41">
        <f t="shared" ref="C23:G23" si="1">+SUM(C9:C22)</f>
        <v>258855239.38000003</v>
      </c>
      <c r="D23" s="41">
        <f t="shared" si="1"/>
        <v>196421032.47000003</v>
      </c>
      <c r="E23" s="41">
        <f t="shared" si="1"/>
        <v>232160746.9599998</v>
      </c>
      <c r="F23" s="41">
        <f t="shared" si="1"/>
        <v>245889533.42999992</v>
      </c>
      <c r="G23" s="41">
        <f t="shared" si="1"/>
        <v>256953511.04999998</v>
      </c>
      <c r="H23" s="41">
        <f>+SUM(H9:H22)</f>
        <v>286029238.08999985</v>
      </c>
      <c r="I23" s="41">
        <f>+SUM(I9:I22)</f>
        <v>339718861.58999997</v>
      </c>
      <c r="J23" s="41">
        <f>+SUM(J9:J22)</f>
        <v>201848111.19000009</v>
      </c>
      <c r="K23" s="41">
        <f t="shared" ref="K23" si="2">+SUM(K9:K22)</f>
        <v>144682902.19000003</v>
      </c>
      <c r="L23" s="41">
        <f>+SUM(L9:L22)</f>
        <v>118480694.92</v>
      </c>
      <c r="M23" s="41">
        <f>+SUM(M9:M22)</f>
        <v>149699098.5999999</v>
      </c>
      <c r="N23" s="41">
        <f>+SUM(N9:N22)</f>
        <v>208525352.54999989</v>
      </c>
      <c r="O23" s="41">
        <f>+SUM(C23:N23)</f>
        <v>2639264322.4199991</v>
      </c>
    </row>
    <row r="24" spans="1:17" x14ac:dyDescent="0.25">
      <c r="B24" s="47" t="s">
        <v>6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6" spans="1:17" ht="15" customHeight="1" x14ac:dyDescent="0.25"/>
    <row r="27" spans="1:17" x14ac:dyDescent="0.25">
      <c r="B27" s="10"/>
      <c r="C27" s="10"/>
      <c r="D27" s="2"/>
      <c r="E27" s="2"/>
      <c r="F27" s="2"/>
      <c r="G27" s="2"/>
      <c r="H27" s="2"/>
      <c r="I27" s="2"/>
      <c r="J27"/>
      <c r="K27"/>
      <c r="L27" s="2"/>
      <c r="M27" s="2"/>
      <c r="N27" s="2"/>
      <c r="O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/>
      <c r="K28"/>
      <c r="L28"/>
      <c r="M28" s="2"/>
      <c r="N28" s="2"/>
      <c r="O28" s="2"/>
      <c r="P28" s="2"/>
      <c r="Q28" s="2"/>
    </row>
    <row r="29" spans="1:17" x14ac:dyDescent="0.25">
      <c r="B29" s="11"/>
      <c r="C29" s="12"/>
      <c r="D29" s="12"/>
      <c r="E29" s="2"/>
      <c r="F29" s="12"/>
      <c r="G29" s="12"/>
      <c r="H29" s="12"/>
      <c r="I29" s="12"/>
      <c r="J29"/>
      <c r="K29"/>
      <c r="L29"/>
      <c r="M29" s="12"/>
      <c r="N29" s="2"/>
      <c r="O29" s="12"/>
      <c r="P29" s="2"/>
      <c r="Q29" s="2"/>
    </row>
    <row r="30" spans="1:17" x14ac:dyDescent="0.25">
      <c r="J30"/>
      <c r="K30"/>
      <c r="L30"/>
      <c r="P30" s="2"/>
      <c r="Q30" s="2"/>
    </row>
    <row r="31" spans="1:17" x14ac:dyDescent="0.25">
      <c r="J31"/>
      <c r="K31"/>
      <c r="L31"/>
      <c r="P31" s="2"/>
      <c r="Q31" s="2"/>
    </row>
    <row r="32" spans="1:17" x14ac:dyDescent="0.25">
      <c r="J32"/>
      <c r="K32"/>
      <c r="L32"/>
      <c r="P32" s="2"/>
      <c r="Q32" s="2"/>
    </row>
    <row r="33" spans="2:17" x14ac:dyDescent="0.25">
      <c r="C33" s="13"/>
      <c r="D33" s="14"/>
      <c r="E33" s="14"/>
      <c r="F33" s="14"/>
      <c r="J33"/>
      <c r="K33"/>
      <c r="L33"/>
      <c r="P33" s="2"/>
      <c r="Q33" s="2"/>
    </row>
    <row r="34" spans="2:17" x14ac:dyDescent="0.25">
      <c r="C34" s="13"/>
      <c r="D34" s="14"/>
      <c r="E34" s="14"/>
      <c r="F34" s="14"/>
      <c r="J34"/>
      <c r="K34"/>
      <c r="L34"/>
      <c r="P34" s="2"/>
      <c r="Q34" s="2"/>
    </row>
    <row r="35" spans="2:17" x14ac:dyDescent="0.25">
      <c r="C35" s="13"/>
      <c r="D35" s="14"/>
      <c r="E35" s="14"/>
      <c r="F35" s="14"/>
      <c r="K35"/>
      <c r="L35"/>
      <c r="P35" s="2"/>
      <c r="Q35" s="2"/>
    </row>
    <row r="36" spans="2:17" x14ac:dyDescent="0.25">
      <c r="C36" s="13"/>
      <c r="D36" s="14"/>
      <c r="E36" s="14"/>
      <c r="F36" s="14"/>
      <c r="K36"/>
      <c r="L36"/>
      <c r="P36" s="2"/>
      <c r="Q36" s="2"/>
    </row>
    <row r="37" spans="2:17" x14ac:dyDescent="0.25">
      <c r="C37" s="13"/>
      <c r="D37" s="14"/>
      <c r="E37" s="14"/>
      <c r="F37" s="14"/>
      <c r="K37"/>
      <c r="L37"/>
      <c r="P37" s="2"/>
      <c r="Q37" s="2"/>
    </row>
    <row r="38" spans="2:17" x14ac:dyDescent="0.25">
      <c r="C38" s="13"/>
      <c r="D38" s="14"/>
      <c r="E38" s="14"/>
      <c r="F38" s="14"/>
      <c r="K38"/>
      <c r="L38"/>
      <c r="P38" s="2"/>
      <c r="Q38" s="2"/>
    </row>
    <row r="39" spans="2:17" x14ac:dyDescent="0.25">
      <c r="C39" s="13"/>
      <c r="D39" s="14"/>
      <c r="E39" s="14"/>
      <c r="F39" s="14"/>
    </row>
    <row r="40" spans="2:17" x14ac:dyDescent="0.25">
      <c r="B40" s="4"/>
      <c r="C40" s="13"/>
      <c r="D40" s="14"/>
      <c r="E40" s="14"/>
      <c r="F40" s="14"/>
    </row>
    <row r="41" spans="2:17" x14ac:dyDescent="0.25">
      <c r="B41" s="3"/>
      <c r="C41" s="15"/>
      <c r="D41" s="11"/>
      <c r="E41" s="11"/>
      <c r="F41" s="11"/>
    </row>
    <row r="42" spans="2:17" x14ac:dyDescent="0.25">
      <c r="B42" s="3"/>
      <c r="C42" s="3"/>
    </row>
    <row r="43" spans="2:17" x14ac:dyDescent="0.25">
      <c r="B43" s="3"/>
      <c r="C43" s="3"/>
    </row>
    <row r="44" spans="2:17" x14ac:dyDescent="0.25">
      <c r="B44" s="3"/>
      <c r="C44" s="3"/>
    </row>
    <row r="45" spans="2:17" x14ac:dyDescent="0.25">
      <c r="B45" s="3"/>
      <c r="C45" s="3"/>
    </row>
    <row r="46" spans="2:17" x14ac:dyDescent="0.25">
      <c r="B46" s="3"/>
      <c r="C46" s="3"/>
    </row>
    <row r="47" spans="2:17" x14ac:dyDescent="0.25">
      <c r="B47" s="3"/>
      <c r="C47" s="3"/>
      <c r="D47" s="2"/>
      <c r="E47" s="2"/>
      <c r="F47" s="2"/>
    </row>
    <row r="48" spans="2:17" x14ac:dyDescent="0.25">
      <c r="B48" s="3"/>
      <c r="C48" s="3"/>
      <c r="D48" s="2"/>
      <c r="E48" s="2"/>
      <c r="F48" s="2"/>
    </row>
    <row r="49" spans="2:6" x14ac:dyDescent="0.25">
      <c r="B49" s="3"/>
      <c r="C49" s="3"/>
      <c r="D49" s="2"/>
      <c r="E49" s="2"/>
      <c r="F49" s="2"/>
    </row>
    <row r="50" spans="2:6" x14ac:dyDescent="0.25">
      <c r="B50" s="3"/>
      <c r="C50" s="3"/>
      <c r="D50" s="2"/>
      <c r="E50" s="42"/>
      <c r="F50" s="2"/>
    </row>
    <row r="51" spans="2:6" x14ac:dyDescent="0.25">
      <c r="B51" s="3"/>
      <c r="C51" s="3"/>
      <c r="D51" s="2"/>
      <c r="E51" s="42"/>
      <c r="F51" s="2"/>
    </row>
    <row r="52" spans="2:6" x14ac:dyDescent="0.25">
      <c r="B52" s="3"/>
      <c r="C52" s="3"/>
    </row>
    <row r="53" spans="2:6" x14ac:dyDescent="0.25">
      <c r="B53" s="3"/>
      <c r="C53" s="3"/>
    </row>
    <row r="54" spans="2:6" x14ac:dyDescent="0.25">
      <c r="B54" s="4"/>
      <c r="C54" s="3"/>
    </row>
    <row r="55" spans="2:6" x14ac:dyDescent="0.25">
      <c r="B55" s="4"/>
      <c r="C55" s="3"/>
    </row>
    <row r="56" spans="2:6" x14ac:dyDescent="0.25">
      <c r="B56" s="4"/>
      <c r="C56" s="3"/>
    </row>
    <row r="57" spans="2:6" x14ac:dyDescent="0.25">
      <c r="B57" s="4"/>
      <c r="C57" s="3"/>
    </row>
    <row r="58" spans="2:6" x14ac:dyDescent="0.25">
      <c r="B58" s="4"/>
      <c r="C58" s="3"/>
    </row>
    <row r="59" spans="2:6" x14ac:dyDescent="0.25">
      <c r="B59" s="4"/>
      <c r="C59" s="3"/>
    </row>
    <row r="60" spans="2:6" x14ac:dyDescent="0.25">
      <c r="B60" s="4"/>
      <c r="C60" s="3"/>
    </row>
    <row r="61" spans="2:6" x14ac:dyDescent="0.25">
      <c r="B61" s="4"/>
      <c r="C61" s="3"/>
    </row>
    <row r="62" spans="2:6" x14ac:dyDescent="0.25">
      <c r="B62" s="3"/>
      <c r="C62" s="3"/>
    </row>
    <row r="63" spans="2:6" x14ac:dyDescent="0.25">
      <c r="B63" s="3"/>
      <c r="C63" s="3"/>
    </row>
    <row r="64" spans="2:6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4"/>
      <c r="C221" s="3"/>
    </row>
    <row r="222" spans="2:3" x14ac:dyDescent="0.25">
      <c r="B222" s="4"/>
      <c r="C222" s="3"/>
    </row>
    <row r="223" spans="2:3" x14ac:dyDescent="0.25">
      <c r="B223" s="4"/>
      <c r="C223" s="3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3"/>
      <c r="C237" s="5"/>
    </row>
    <row r="238" spans="2:3" x14ac:dyDescent="0.25">
      <c r="B238" s="3"/>
      <c r="C238" s="5"/>
    </row>
    <row r="239" spans="2:3" x14ac:dyDescent="0.25">
      <c r="B239" s="3"/>
      <c r="C239" s="5"/>
    </row>
    <row r="240" spans="2:3" x14ac:dyDescent="0.25">
      <c r="B240" s="3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6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7"/>
      <c r="C259" s="5"/>
    </row>
    <row r="260" spans="2:3" x14ac:dyDescent="0.25">
      <c r="B260" s="7"/>
      <c r="C260" s="5"/>
    </row>
    <row r="261" spans="2:3" x14ac:dyDescent="0.25">
      <c r="B261" s="7"/>
      <c r="C261" s="5"/>
    </row>
    <row r="262" spans="2:3" x14ac:dyDescent="0.25">
      <c r="B262" s="7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4"/>
      <c r="C267" s="5"/>
    </row>
    <row r="268" spans="2:3" x14ac:dyDescent="0.25">
      <c r="B268" s="4"/>
      <c r="C268" s="5"/>
    </row>
    <row r="269" spans="2:3" x14ac:dyDescent="0.25">
      <c r="B269" s="4"/>
      <c r="C269" s="5"/>
    </row>
    <row r="270" spans="2:3" x14ac:dyDescent="0.25">
      <c r="B270" s="4"/>
      <c r="C270" s="5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  <row r="286" spans="2:3" x14ac:dyDescent="0.25">
      <c r="B286" s="2"/>
      <c r="C286" s="2"/>
    </row>
    <row r="287" spans="2:3" x14ac:dyDescent="0.25">
      <c r="B287" s="2"/>
      <c r="C287" s="2"/>
    </row>
  </sheetData>
  <mergeCells count="3">
    <mergeCell ref="B7:O7"/>
    <mergeCell ref="B24:O24"/>
    <mergeCell ref="E50:E5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2015-02-03T21:02:23Z</cp:lastPrinted>
  <dcterms:created xsi:type="dcterms:W3CDTF">2012-12-03T22:42:15Z</dcterms:created>
  <dcterms:modified xsi:type="dcterms:W3CDTF">2022-02-01T19:26:18Z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8fd14139-f3e8-4ede-b8e0-8c455ab0362c</vt:lpwstr>
  </property>
</Properties>
</file>