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f.gob\roma\06 Direccion de Estudios y Metodologia\2022\06.1 Análisis del Sistema Financiero\Tareas e informes\TAS-042-2022\Estadísticas\Mercado_Consolidado\"/>
    </mc:Choice>
  </mc:AlternateContent>
  <bookViews>
    <workbookView xWindow="0" yWindow="0" windowWidth="20490" windowHeight="7020"/>
  </bookViews>
  <sheets>
    <sheet name="Hoja1" sheetId="1" r:id="rId1"/>
  </sheets>
  <definedNames>
    <definedName name="_xlnm.Print_Titles" localSheetId="0">Hoja1!$1:$7</definedName>
  </definedNames>
  <calcPr calcId="162913"/>
</workbook>
</file>

<file path=xl/calcChain.xml><?xml version="1.0" encoding="utf-8"?>
<calcChain xmlns="http://schemas.openxmlformats.org/spreadsheetml/2006/main">
  <c r="I151" i="1" l="1"/>
  <c r="D150" i="1" l="1"/>
  <c r="E150" i="1"/>
  <c r="F150" i="1"/>
  <c r="G150" i="1"/>
  <c r="H150" i="1"/>
  <c r="I150" i="1"/>
  <c r="C150" i="1"/>
  <c r="I149" i="1" l="1"/>
  <c r="I148" i="1" l="1"/>
  <c r="I147" i="1" l="1"/>
  <c r="I59" i="1" l="1"/>
  <c r="I146" i="1" l="1"/>
  <c r="I145" i="1" l="1"/>
  <c r="I144" i="1" l="1"/>
  <c r="I143" i="1" l="1"/>
  <c r="I142" i="1" l="1"/>
  <c r="I141" i="1" l="1"/>
  <c r="I140" i="1" l="1"/>
  <c r="I139" i="1" l="1"/>
  <c r="I138" i="1" l="1"/>
  <c r="D137" i="1"/>
  <c r="E137" i="1"/>
  <c r="F137" i="1"/>
  <c r="G137" i="1"/>
  <c r="H137" i="1"/>
  <c r="I137" i="1"/>
  <c r="C137" i="1"/>
  <c r="I136" i="1"/>
  <c r="I135" i="1"/>
  <c r="I134" i="1" l="1"/>
  <c r="I133" i="1" l="1"/>
  <c r="I132" i="1" l="1"/>
  <c r="I131" i="1" l="1"/>
  <c r="I130" i="1"/>
  <c r="I129" i="1"/>
  <c r="I128" i="1"/>
  <c r="I127" i="1"/>
  <c r="I126" i="1"/>
  <c r="I125" i="1"/>
  <c r="D124" i="1"/>
  <c r="E124" i="1"/>
  <c r="F124" i="1"/>
  <c r="G124" i="1"/>
  <c r="H124" i="1"/>
  <c r="C124" i="1"/>
  <c r="I123" i="1"/>
  <c r="I122" i="1"/>
  <c r="I121" i="1"/>
  <c r="I120" i="1"/>
  <c r="I119" i="1" l="1"/>
  <c r="I118" i="1"/>
  <c r="I117" i="1"/>
  <c r="I116" i="1"/>
  <c r="I114" i="1"/>
  <c r="I113" i="1"/>
  <c r="I112" i="1"/>
  <c r="D111" i="1"/>
  <c r="E111" i="1"/>
  <c r="F111" i="1"/>
  <c r="G111" i="1"/>
  <c r="H111" i="1"/>
  <c r="C111" i="1"/>
  <c r="I110" i="1"/>
  <c r="I99" i="1"/>
  <c r="I101" i="1"/>
  <c r="I100" i="1"/>
  <c r="I109" i="1"/>
  <c r="I106" i="1"/>
  <c r="I105" i="1"/>
  <c r="I104" i="1"/>
  <c r="I103" i="1"/>
  <c r="I102" i="1"/>
  <c r="H98" i="1"/>
  <c r="G98" i="1"/>
  <c r="F98" i="1"/>
  <c r="E98" i="1"/>
  <c r="D98" i="1"/>
  <c r="C98" i="1"/>
  <c r="I97" i="1"/>
  <c r="I96" i="1"/>
  <c r="I95" i="1"/>
  <c r="I94" i="1"/>
  <c r="I93" i="1"/>
  <c r="I92" i="1"/>
  <c r="I91" i="1"/>
  <c r="I90" i="1"/>
  <c r="I89" i="1"/>
  <c r="I88" i="1"/>
  <c r="I87" i="1"/>
  <c r="I86" i="1"/>
  <c r="H85" i="1"/>
  <c r="G85" i="1"/>
  <c r="F85" i="1"/>
  <c r="E85" i="1"/>
  <c r="D85" i="1"/>
  <c r="C85" i="1"/>
  <c r="I84" i="1"/>
  <c r="I83" i="1"/>
  <c r="I82" i="1"/>
  <c r="I81" i="1"/>
  <c r="I80" i="1"/>
  <c r="I79" i="1"/>
  <c r="I78" i="1"/>
  <c r="I77" i="1"/>
  <c r="I76" i="1"/>
  <c r="I75" i="1"/>
  <c r="I74" i="1"/>
  <c r="I73" i="1"/>
  <c r="C59" i="1"/>
  <c r="D72" i="1"/>
  <c r="E72" i="1"/>
  <c r="F72" i="1"/>
  <c r="G72" i="1"/>
  <c r="H72" i="1"/>
  <c r="C72" i="1"/>
  <c r="I71" i="1"/>
  <c r="I70" i="1"/>
  <c r="I69" i="1"/>
  <c r="I68" i="1"/>
  <c r="I67" i="1"/>
  <c r="I66" i="1"/>
  <c r="I65" i="1"/>
  <c r="I64" i="1"/>
  <c r="I63" i="1"/>
  <c r="I62" i="1"/>
  <c r="I61" i="1"/>
  <c r="I60" i="1"/>
  <c r="D59" i="1"/>
  <c r="E59" i="1"/>
  <c r="F59" i="1"/>
  <c r="G59" i="1"/>
  <c r="H59" i="1"/>
  <c r="I58" i="1"/>
  <c r="I57" i="1"/>
  <c r="I56" i="1"/>
  <c r="I55" i="1"/>
  <c r="I54" i="1"/>
  <c r="I53" i="1"/>
  <c r="I52" i="1"/>
  <c r="I51" i="1"/>
  <c r="I50" i="1"/>
  <c r="I49" i="1"/>
  <c r="I48" i="1"/>
  <c r="I47" i="1"/>
  <c r="D46" i="1"/>
  <c r="E46" i="1"/>
  <c r="F46" i="1"/>
  <c r="G46" i="1"/>
  <c r="H46" i="1"/>
  <c r="C46" i="1"/>
  <c r="I45" i="1"/>
  <c r="I44" i="1"/>
  <c r="I43" i="1"/>
  <c r="I42" i="1"/>
  <c r="I41" i="1"/>
  <c r="I40" i="1"/>
  <c r="I39" i="1"/>
  <c r="I38" i="1"/>
  <c r="H33" i="1"/>
  <c r="G33" i="1"/>
  <c r="F33" i="1"/>
  <c r="E33" i="1"/>
  <c r="D33" i="1"/>
  <c r="C33" i="1"/>
  <c r="I28" i="1"/>
  <c r="I27" i="1"/>
  <c r="I26" i="1"/>
  <c r="I25" i="1"/>
  <c r="I24" i="1"/>
  <c r="I23" i="1"/>
  <c r="I22" i="1"/>
  <c r="I21" i="1"/>
  <c r="H20" i="1"/>
  <c r="G20" i="1"/>
  <c r="F20" i="1"/>
  <c r="E20" i="1"/>
  <c r="D20" i="1"/>
  <c r="C20" i="1"/>
  <c r="I19" i="1"/>
  <c r="I18" i="1"/>
  <c r="I17" i="1"/>
  <c r="I16" i="1"/>
  <c r="I15" i="1"/>
  <c r="I14" i="1"/>
  <c r="I13" i="1"/>
  <c r="I12" i="1"/>
  <c r="I11" i="1"/>
  <c r="I10" i="1"/>
  <c r="I9" i="1"/>
  <c r="I8" i="1"/>
  <c r="I124" i="1" l="1"/>
  <c r="I72" i="1"/>
  <c r="I98" i="1"/>
  <c r="I111" i="1"/>
  <c r="I85" i="1"/>
  <c r="I20" i="1"/>
  <c r="I46" i="1"/>
  <c r="I33" i="1"/>
</calcChain>
</file>

<file path=xl/sharedStrings.xml><?xml version="1.0" encoding="utf-8"?>
<sst xmlns="http://schemas.openxmlformats.org/spreadsheetml/2006/main" count="152" uniqueCount="152">
  <si>
    <t>Fecha</t>
  </si>
  <si>
    <t>Accionario</t>
  </si>
  <si>
    <t>Oper.Intern. 
Compras</t>
  </si>
  <si>
    <t>Oper.Intern.
Ventas</t>
  </si>
  <si>
    <t>Reporto</t>
  </si>
  <si>
    <t>Secundario</t>
  </si>
  <si>
    <t>Total general</t>
  </si>
  <si>
    <t>Enero 2011</t>
  </si>
  <si>
    <t>Febrero 2011</t>
  </si>
  <si>
    <t>Marzo 2011</t>
  </si>
  <si>
    <t>Abril 2011</t>
  </si>
  <si>
    <t>Mayo 2011</t>
  </si>
  <si>
    <t>Junio 2011</t>
  </si>
  <si>
    <t>Julio 2011</t>
  </si>
  <si>
    <t>Agosto 2011</t>
  </si>
  <si>
    <t>Sep 2011</t>
  </si>
  <si>
    <t>Oct 2011</t>
  </si>
  <si>
    <t>Nov 2011</t>
  </si>
  <si>
    <t>Dic 2011</t>
  </si>
  <si>
    <t>TOTAL 2011</t>
  </si>
  <si>
    <t>Enero 2012</t>
  </si>
  <si>
    <t>Febrero 2012</t>
  </si>
  <si>
    <t>Marzo 2012</t>
  </si>
  <si>
    <t>Abril 2012</t>
  </si>
  <si>
    <t>Mayo 2012</t>
  </si>
  <si>
    <t>Junio 2012</t>
  </si>
  <si>
    <t>Julio 2012</t>
  </si>
  <si>
    <t>Agosto 2012</t>
  </si>
  <si>
    <t>Septiembre 2012</t>
  </si>
  <si>
    <t>Octubre 2012</t>
  </si>
  <si>
    <t>Noviembre 2012</t>
  </si>
  <si>
    <t>Diciembre 2012</t>
  </si>
  <si>
    <t>TOTAL 2012</t>
  </si>
  <si>
    <t>Enero 2013</t>
  </si>
  <si>
    <t>Febrero 2013</t>
  </si>
  <si>
    <t>Marzo 2013</t>
  </si>
  <si>
    <t>Abril 2013</t>
  </si>
  <si>
    <t>Mayo 2013</t>
  </si>
  <si>
    <t>Junio 2013</t>
  </si>
  <si>
    <t>Julio 2013</t>
  </si>
  <si>
    <t>Agosto 2013</t>
  </si>
  <si>
    <t>Septiembre 2013</t>
  </si>
  <si>
    <t>Octubre 2013</t>
  </si>
  <si>
    <t>Noviembre 2013</t>
  </si>
  <si>
    <t>Diciembre 2013</t>
  </si>
  <si>
    <t>TOTAL 2013</t>
  </si>
  <si>
    <t>Enero 2014</t>
  </si>
  <si>
    <t>Febrero 2014</t>
  </si>
  <si>
    <t>Marzo 2014</t>
  </si>
  <si>
    <t>Abril  2014</t>
  </si>
  <si>
    <t>Mayo 2014</t>
  </si>
  <si>
    <t>Junio 2014</t>
  </si>
  <si>
    <t>Julio 2014</t>
  </si>
  <si>
    <t>Agosto 2014</t>
  </si>
  <si>
    <t>Septiembre 2014</t>
  </si>
  <si>
    <t>Octubre 2014</t>
  </si>
  <si>
    <t>Noviembre  2014</t>
  </si>
  <si>
    <t>Diciembre  2014</t>
  </si>
  <si>
    <t>TOTAL 2014</t>
  </si>
  <si>
    <t>Enero 2015</t>
  </si>
  <si>
    <t>Febrero 2015</t>
  </si>
  <si>
    <t>Marzo 2015</t>
  </si>
  <si>
    <t>Abril 2015</t>
  </si>
  <si>
    <t>Mayo 2015</t>
  </si>
  <si>
    <t>Junio 2015</t>
  </si>
  <si>
    <t>Julio 2015</t>
  </si>
  <si>
    <t>Agosto 2015</t>
  </si>
  <si>
    <t>Septiembre 2015</t>
  </si>
  <si>
    <t>Octubre 2015</t>
  </si>
  <si>
    <t>Noviembre 2015</t>
  </si>
  <si>
    <t>Diciembre 2015</t>
  </si>
  <si>
    <t>TOTAL 2015</t>
  </si>
  <si>
    <t>Enero 2016</t>
  </si>
  <si>
    <t>Febrero 2016</t>
  </si>
  <si>
    <t>Marzo 2016</t>
  </si>
  <si>
    <t>Abril 2016</t>
  </si>
  <si>
    <t>Mayo 2016</t>
  </si>
  <si>
    <t>Junio 2016</t>
  </si>
  <si>
    <t>Julio 2016</t>
  </si>
  <si>
    <t>Agosto 2016</t>
  </si>
  <si>
    <t>Septiembre 2016</t>
  </si>
  <si>
    <t>Octubre 2016</t>
  </si>
  <si>
    <t>Noviembre 2016</t>
  </si>
  <si>
    <t>Diciembre 2016</t>
  </si>
  <si>
    <t>TOTAL 2016</t>
  </si>
  <si>
    <t>Enero 2017</t>
  </si>
  <si>
    <t>Febrero 2017</t>
  </si>
  <si>
    <t>Marzo 2017</t>
  </si>
  <si>
    <t>Abril 2017</t>
  </si>
  <si>
    <t>Mayo 2017</t>
  </si>
  <si>
    <t>Junio 2017</t>
  </si>
  <si>
    <t>Julio 2017</t>
  </si>
  <si>
    <t>Agosto 2017</t>
  </si>
  <si>
    <t>Septiembre 2017</t>
  </si>
  <si>
    <t>Octubre 2017</t>
  </si>
  <si>
    <t>Noviembre 2017</t>
  </si>
  <si>
    <t>Diciembre 2017</t>
  </si>
  <si>
    <t>TOTAL 2017</t>
  </si>
  <si>
    <t>Enero 2018</t>
  </si>
  <si>
    <t>Febrero 2018</t>
  </si>
  <si>
    <t>Marzo 2018</t>
  </si>
  <si>
    <t>Abril 2018</t>
  </si>
  <si>
    <t>Mayo 2018</t>
  </si>
  <si>
    <t>Junio 2018</t>
  </si>
  <si>
    <t>Julio 2018</t>
  </si>
  <si>
    <t>Agosto 2018</t>
  </si>
  <si>
    <t>Septiembre 2018</t>
  </si>
  <si>
    <t>Octubre 2018</t>
  </si>
  <si>
    <t>Noviembre 2018</t>
  </si>
  <si>
    <t>Diciembre 2018</t>
  </si>
  <si>
    <t>Total 2018</t>
  </si>
  <si>
    <t>Enero 2019</t>
  </si>
  <si>
    <t>Febrero 2019</t>
  </si>
  <si>
    <t>Marzo 2019</t>
  </si>
  <si>
    <t>Abril 2019</t>
  </si>
  <si>
    <t>Mayo 2019</t>
  </si>
  <si>
    <t>Junio 2019</t>
  </si>
  <si>
    <t>Julio 2019</t>
  </si>
  <si>
    <t>Agosto 2019</t>
  </si>
  <si>
    <t>Septiembre 2019</t>
  </si>
  <si>
    <t>Octubre 2019</t>
  </si>
  <si>
    <t>Noviembre 2019</t>
  </si>
  <si>
    <t>Diciembre 2019</t>
  </si>
  <si>
    <t>Total 2019</t>
  </si>
  <si>
    <t>Enero 2020</t>
  </si>
  <si>
    <t>Febrero 2020</t>
  </si>
  <si>
    <t>Marzo 2020</t>
  </si>
  <si>
    <t>Primario renta fija y variable</t>
  </si>
  <si>
    <t>Abril 2020</t>
  </si>
  <si>
    <t>Mayo 2020</t>
  </si>
  <si>
    <t>Junio 2020</t>
  </si>
  <si>
    <t>Julio 2020</t>
  </si>
  <si>
    <t>Agosto 2020</t>
  </si>
  <si>
    <t>Septiembre 2020</t>
  </si>
  <si>
    <t>Octubre 2020</t>
  </si>
  <si>
    <t>Noviembre 2020</t>
  </si>
  <si>
    <t>Diciembre 2020</t>
  </si>
  <si>
    <t>Total 2020</t>
  </si>
  <si>
    <t>Enero 2021</t>
  </si>
  <si>
    <t>Febrero 2021</t>
  </si>
  <si>
    <t>Marzo 2021</t>
  </si>
  <si>
    <t>Abril 2021</t>
  </si>
  <si>
    <t>Mayo 2021</t>
  </si>
  <si>
    <t>Junio 2021</t>
  </si>
  <si>
    <t>Julio 2021</t>
  </si>
  <si>
    <t>Agosto 2021</t>
  </si>
  <si>
    <t>Septiembre 2021</t>
  </si>
  <si>
    <t>Octubre 2021</t>
  </si>
  <si>
    <t>Noviembre 2021</t>
  </si>
  <si>
    <t>Diciembre 2021</t>
  </si>
  <si>
    <t>Total 2021</t>
  </si>
  <si>
    <t>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</si>
</sst>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([$€]* #,##0.00_);_([$€]* \(#,##0.00\);_([$€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0"/>
      <name val="Bembo Std"/>
      <family val="1"/>
    </font>
    <font>
      <sz val="9"/>
      <color theme="0"/>
      <name val="Bembo Std"/>
      <family val="1"/>
    </font>
    <font>
      <sz val="8"/>
      <name val="Museo Sans 300"/>
      <family val="3"/>
    </font>
    <font>
      <b/>
      <sz val="8"/>
      <name val="Museo Sans 300"/>
      <family val="3"/>
    </font>
    <font>
      <b/>
      <sz val="8"/>
      <color theme="1"/>
      <name val="Museo Sans 300"/>
      <family val="3"/>
    </font>
  </fonts>
  <fills count="3">
    <fill>
      <patternFill patternType="none"/>
    </fill>
    <fill>
      <patternFill patternType="gray125"/>
    </fill>
    <fill>
      <gradientFill degree="90">
        <stop position="0">
          <color theme="4"/>
        </stop>
        <stop position="1">
          <color rgb="FF395E99"/>
        </stop>
      </gradientFill>
    </fill>
  </fills>
  <borders count="4">
    <border>
      <left/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2" borderId="1" applyNumberFormat="0" applyProtection="0">
      <alignment horizontal="center" vertical="top" wrapText="1"/>
    </xf>
    <xf numFmtId="0" fontId="3" fillId="0" borderId="0"/>
  </cellStyleXfs>
  <cellXfs count="14">
    <xf numFmtId="0" fontId="0" fillId="0" borderId="0" xfId="0"/>
    <xf numFmtId="164" fontId="0" fillId="0" borderId="0" xfId="1" applyNumberFormat="1" applyFont="1"/>
    <xf numFmtId="166" fontId="0" fillId="0" borderId="0" xfId="0" applyNumberFormat="1"/>
    <xf numFmtId="166" fontId="4" fillId="2" borderId="2" xfId="2" applyNumberFormat="1" applyFont="1" applyBorder="1" applyAlignment="1">
      <alignment horizontal="center" vertical="center"/>
    </xf>
    <xf numFmtId="166" fontId="5" fillId="2" borderId="2" xfId="2" applyNumberFormat="1" applyFont="1" applyBorder="1" applyAlignment="1">
      <alignment horizontal="center" vertical="center" wrapText="1"/>
    </xf>
    <xf numFmtId="49" fontId="6" fillId="0" borderId="3" xfId="0" applyNumberFormat="1" applyFont="1" applyFill="1" applyBorder="1"/>
    <xf numFmtId="164" fontId="6" fillId="0" borderId="3" xfId="1" applyNumberFormat="1" applyFont="1" applyBorder="1"/>
    <xf numFmtId="164" fontId="6" fillId="0" borderId="3" xfId="3" applyNumberFormat="1" applyFont="1" applyBorder="1"/>
    <xf numFmtId="39" fontId="6" fillId="0" borderId="3" xfId="3" applyNumberFormat="1" applyFont="1" applyBorder="1"/>
    <xf numFmtId="49" fontId="7" fillId="0" borderId="3" xfId="0" applyNumberFormat="1" applyFont="1" applyFill="1" applyBorder="1"/>
    <xf numFmtId="164" fontId="7" fillId="0" borderId="3" xfId="1" applyNumberFormat="1" applyFont="1" applyBorder="1"/>
    <xf numFmtId="49" fontId="6" fillId="0" borderId="3" xfId="0" quotePrefix="1" applyNumberFormat="1" applyFont="1" applyFill="1" applyBorder="1"/>
    <xf numFmtId="166" fontId="8" fillId="0" borderId="3" xfId="0" applyNumberFormat="1" applyFont="1" applyBorder="1"/>
    <xf numFmtId="166" fontId="4" fillId="2" borderId="2" xfId="2" applyNumberFormat="1" applyFont="1" applyBorder="1" applyAlignment="1">
      <alignment horizontal="center" vertical="center" wrapText="1"/>
    </xf>
  </cellXfs>
  <cellStyles count="4">
    <cellStyle name="Cuadros SSF" xfId="2"/>
    <cellStyle name="Millares" xfId="1" builtinId="3"/>
    <cellStyle name="Normal" xfId="0" builtinId="0"/>
    <cellStyle name="Normal 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1009650</xdr:colOff>
      <xdr:row>1</xdr:row>
      <xdr:rowOff>152400</xdr:rowOff>
    </xdr:from>
    <xdr:to>
      <xdr:col>8</xdr:col>
      <xdr:colOff>924525</xdr:colOff>
      <xdr:row>4</xdr:row>
      <xdr:rowOff>181495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A94170D2-1D80-D74F-84B3-96C7E17F90E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24800" y="342900"/>
          <a:ext cx="972150" cy="60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51"/>
  <sheetViews>
    <sheetView tabSelected="1" workbookViewId="0">
      <pane xSplit="1" ySplit="7" topLeftCell="B147" activePane="bottomRight" state="frozen"/>
      <selection pane="topRight" activeCell="B1" sqref="B1"/>
      <selection pane="bottomLeft" activeCell="A8" sqref="A8"/>
      <selection pane="bottomRight" activeCell="J151" sqref="J151"/>
    </sheetView>
  </sheetViews>
  <sheetFormatPr baseColWidth="10" defaultRowHeight="15" x14ac:dyDescent="0.25"/>
  <cols>
    <col min="1" max="1" width="11.42578125" style="2"/>
    <col min="2" max="2" width="12.7109375" style="2" customWidth="1"/>
    <col min="3" max="3" width="16.28515625" style="2" bestFit="1" customWidth="1"/>
    <col min="4" max="6" width="15.85546875" style="2" bestFit="1" customWidth="1"/>
    <col min="7" max="7" width="17.5703125" style="2" bestFit="1" customWidth="1"/>
    <col min="8" max="8" width="15.85546875" style="2" bestFit="1" customWidth="1"/>
    <col min="9" max="9" width="17.5703125" style="2" bestFit="1" customWidth="1"/>
    <col min="10" max="16384" width="11.42578125" style="2"/>
  </cols>
  <sheetData>
    <row r="4" spans="1:9" x14ac:dyDescent="0.25">
      <c r="A4" s="1"/>
      <c r="C4" s="1"/>
      <c r="D4" s="1"/>
      <c r="E4" s="1"/>
      <c r="F4" s="1"/>
      <c r="G4" s="1"/>
      <c r="H4" s="1"/>
      <c r="I4" s="1"/>
    </row>
    <row r="7" spans="1:9" ht="28.5" x14ac:dyDescent="0.25">
      <c r="B7" s="3" t="s">
        <v>0</v>
      </c>
      <c r="C7" s="3" t="s">
        <v>1</v>
      </c>
      <c r="D7" s="4" t="s">
        <v>2</v>
      </c>
      <c r="E7" s="4" t="s">
        <v>3</v>
      </c>
      <c r="F7" s="13" t="s">
        <v>127</v>
      </c>
      <c r="G7" s="3" t="s">
        <v>4</v>
      </c>
      <c r="H7" s="3" t="s">
        <v>5</v>
      </c>
      <c r="I7" s="3" t="s">
        <v>6</v>
      </c>
    </row>
    <row r="8" spans="1:9" x14ac:dyDescent="0.25">
      <c r="B8" s="5" t="s">
        <v>7</v>
      </c>
      <c r="C8" s="6">
        <v>14790.369999999999</v>
      </c>
      <c r="D8" s="6">
        <v>70895339.416818112</v>
      </c>
      <c r="E8" s="6">
        <v>4407581.9782328997</v>
      </c>
      <c r="F8" s="6">
        <v>3911041.7769999984</v>
      </c>
      <c r="G8" s="6">
        <v>155396777.02999997</v>
      </c>
      <c r="H8" s="6">
        <v>104166829.55396499</v>
      </c>
      <c r="I8" s="6">
        <f>SUM(C8:H8)</f>
        <v>338792360.12601596</v>
      </c>
    </row>
    <row r="9" spans="1:9" x14ac:dyDescent="0.25">
      <c r="B9" s="5" t="s">
        <v>8</v>
      </c>
      <c r="C9" s="6">
        <v>13047892</v>
      </c>
      <c r="D9" s="6">
        <v>34903679.853871249</v>
      </c>
      <c r="E9" s="6">
        <v>3547597.5201719999</v>
      </c>
      <c r="F9" s="6">
        <v>3958696.1759360009</v>
      </c>
      <c r="G9" s="6">
        <v>179789785.99999997</v>
      </c>
      <c r="H9" s="6">
        <v>68243302.196319014</v>
      </c>
      <c r="I9" s="6">
        <f t="shared" ref="I9:I28" si="0">SUM(C9:H9)</f>
        <v>303490953.74629819</v>
      </c>
    </row>
    <row r="10" spans="1:9" x14ac:dyDescent="0.25">
      <c r="B10" s="5" t="s">
        <v>9</v>
      </c>
      <c r="C10" s="6">
        <v>10493673.5</v>
      </c>
      <c r="D10" s="6">
        <v>41295327.319261</v>
      </c>
      <c r="E10" s="6">
        <v>4284817.2865079995</v>
      </c>
      <c r="F10" s="6">
        <v>43509997.770420998</v>
      </c>
      <c r="G10" s="6">
        <v>129696887.30000003</v>
      </c>
      <c r="H10" s="6">
        <v>33659357.865150012</v>
      </c>
      <c r="I10" s="6">
        <f t="shared" si="0"/>
        <v>262940061.04134002</v>
      </c>
    </row>
    <row r="11" spans="1:9" x14ac:dyDescent="0.25">
      <c r="B11" s="5" t="s">
        <v>10</v>
      </c>
      <c r="C11" s="7">
        <v>3750</v>
      </c>
      <c r="D11" s="7">
        <v>11948327.929226752</v>
      </c>
      <c r="E11" s="7">
        <v>9233208.1873450018</v>
      </c>
      <c r="F11" s="7">
        <v>63528284.757122993</v>
      </c>
      <c r="G11" s="7">
        <v>149264292.97</v>
      </c>
      <c r="H11" s="7">
        <v>14567007.9206062</v>
      </c>
      <c r="I11" s="6">
        <f t="shared" si="0"/>
        <v>248544871.76430094</v>
      </c>
    </row>
    <row r="12" spans="1:9" x14ac:dyDescent="0.25">
      <c r="B12" s="5" t="s">
        <v>11</v>
      </c>
      <c r="C12" s="7">
        <v>25960.82</v>
      </c>
      <c r="D12" s="7">
        <v>13798428.560365003</v>
      </c>
      <c r="E12" s="7">
        <v>16562632.569502499</v>
      </c>
      <c r="F12" s="7">
        <v>11131071.473515</v>
      </c>
      <c r="G12" s="7">
        <v>165263402.43999997</v>
      </c>
      <c r="H12" s="7">
        <v>35122524.318216003</v>
      </c>
      <c r="I12" s="6">
        <f t="shared" si="0"/>
        <v>241904020.18159845</v>
      </c>
    </row>
    <row r="13" spans="1:9" x14ac:dyDescent="0.25">
      <c r="B13" s="5" t="s">
        <v>12</v>
      </c>
      <c r="C13" s="7">
        <v>20829.3</v>
      </c>
      <c r="D13" s="7">
        <v>13374673.687602999</v>
      </c>
      <c r="E13" s="7">
        <v>8152797.3030207502</v>
      </c>
      <c r="F13" s="7">
        <v>45407841.607904993</v>
      </c>
      <c r="G13" s="7">
        <v>210873742.33000004</v>
      </c>
      <c r="H13" s="7">
        <v>32501776.100915004</v>
      </c>
      <c r="I13" s="6">
        <f t="shared" si="0"/>
        <v>310331660.32944381</v>
      </c>
    </row>
    <row r="14" spans="1:9" x14ac:dyDescent="0.25">
      <c r="B14" s="5" t="s">
        <v>13</v>
      </c>
      <c r="C14" s="6">
        <v>28570</v>
      </c>
      <c r="D14" s="6">
        <v>16434507.947375</v>
      </c>
      <c r="E14" s="6">
        <v>12763932.204031751</v>
      </c>
      <c r="F14" s="6">
        <v>27286563.865900002</v>
      </c>
      <c r="G14" s="6">
        <v>242536975.61999995</v>
      </c>
      <c r="H14" s="6">
        <v>15306992.843275005</v>
      </c>
      <c r="I14" s="6">
        <f t="shared" si="0"/>
        <v>314357542.4805817</v>
      </c>
    </row>
    <row r="15" spans="1:9" x14ac:dyDescent="0.25">
      <c r="B15" s="5" t="s">
        <v>14</v>
      </c>
      <c r="C15" s="8">
        <v>5885</v>
      </c>
      <c r="D15" s="8">
        <v>51454393.928936504</v>
      </c>
      <c r="E15" s="8">
        <v>9410907.1330017243</v>
      </c>
      <c r="F15" s="8">
        <v>52576648.88499999</v>
      </c>
      <c r="G15" s="8">
        <v>137929829.35999995</v>
      </c>
      <c r="H15" s="8">
        <v>18147988.627304997</v>
      </c>
      <c r="I15" s="6">
        <f t="shared" si="0"/>
        <v>269525652.93424314</v>
      </c>
    </row>
    <row r="16" spans="1:9" x14ac:dyDescent="0.25">
      <c r="B16" s="5" t="s">
        <v>15</v>
      </c>
      <c r="C16" s="8">
        <v>54356</v>
      </c>
      <c r="D16" s="8">
        <v>76670874.7728149</v>
      </c>
      <c r="E16" s="8">
        <v>5134145.7032399997</v>
      </c>
      <c r="F16" s="8">
        <v>39793066.412484996</v>
      </c>
      <c r="G16" s="8">
        <v>208651693.50999996</v>
      </c>
      <c r="H16" s="8">
        <v>14444689.428644998</v>
      </c>
      <c r="I16" s="6">
        <f t="shared" si="0"/>
        <v>344748825.82718492</v>
      </c>
    </row>
    <row r="17" spans="2:9" x14ac:dyDescent="0.25">
      <c r="B17" s="5" t="s">
        <v>16</v>
      </c>
      <c r="C17" s="8">
        <v>12944</v>
      </c>
      <c r="D17" s="8">
        <v>16598452.715921983</v>
      </c>
      <c r="E17" s="8">
        <v>10510221.076114995</v>
      </c>
      <c r="F17" s="8">
        <v>21101198.766359992</v>
      </c>
      <c r="G17" s="8">
        <v>194626755.7599999</v>
      </c>
      <c r="H17" s="8">
        <v>15887572.963150004</v>
      </c>
      <c r="I17" s="6">
        <f t="shared" si="0"/>
        <v>258737145.28154686</v>
      </c>
    </row>
    <row r="18" spans="2:9" x14ac:dyDescent="0.25">
      <c r="B18" s="5" t="s">
        <v>17</v>
      </c>
      <c r="C18" s="8">
        <v>45323.25</v>
      </c>
      <c r="D18" s="8">
        <v>7917861.4002459999</v>
      </c>
      <c r="E18" s="8">
        <v>5031570.8063175008</v>
      </c>
      <c r="F18" s="8">
        <v>21491686.190829996</v>
      </c>
      <c r="G18" s="8">
        <v>198202766.89000002</v>
      </c>
      <c r="H18" s="8">
        <v>13751745.559340004</v>
      </c>
      <c r="I18" s="6">
        <f t="shared" si="0"/>
        <v>246440954.09673351</v>
      </c>
    </row>
    <row r="19" spans="2:9" x14ac:dyDescent="0.25">
      <c r="B19" s="5" t="s">
        <v>18</v>
      </c>
      <c r="C19" s="8">
        <v>2161429.75</v>
      </c>
      <c r="D19" s="8">
        <v>8995360.5445862506</v>
      </c>
      <c r="E19" s="8">
        <v>12348715.405402277</v>
      </c>
      <c r="F19" s="8">
        <v>21503893.491999999</v>
      </c>
      <c r="G19" s="8">
        <v>262596028.67000002</v>
      </c>
      <c r="H19" s="8">
        <v>110351570.79452001</v>
      </c>
      <c r="I19" s="6">
        <f t="shared" si="0"/>
        <v>417956998.65650856</v>
      </c>
    </row>
    <row r="20" spans="2:9" x14ac:dyDescent="0.25">
      <c r="B20" s="9" t="s">
        <v>19</v>
      </c>
      <c r="C20" s="10">
        <f>SUM(C8:C19)</f>
        <v>25915403.989999998</v>
      </c>
      <c r="D20" s="10">
        <f t="shared" ref="D20:I20" si="1">SUM(D8:D19)</f>
        <v>364287228.07702583</v>
      </c>
      <c r="E20" s="10">
        <f t="shared" si="1"/>
        <v>101388127.17288938</v>
      </c>
      <c r="F20" s="10">
        <f t="shared" si="1"/>
        <v>355199991.17447495</v>
      </c>
      <c r="G20" s="10">
        <f t="shared" si="1"/>
        <v>2234828937.8799996</v>
      </c>
      <c r="H20" s="10">
        <f t="shared" si="1"/>
        <v>476151358.17140627</v>
      </c>
      <c r="I20" s="10">
        <f t="shared" si="1"/>
        <v>3557771046.4657965</v>
      </c>
    </row>
    <row r="21" spans="2:9" x14ac:dyDescent="0.25">
      <c r="B21" s="5" t="s">
        <v>20</v>
      </c>
      <c r="C21" s="6">
        <v>15768</v>
      </c>
      <c r="D21" s="6">
        <v>12598800.9216855</v>
      </c>
      <c r="E21" s="6">
        <v>7251880.81331864</v>
      </c>
      <c r="F21" s="6">
        <v>18652662.027084999</v>
      </c>
      <c r="G21" s="6">
        <v>232805234.38000014</v>
      </c>
      <c r="H21" s="6">
        <v>13624490.297484996</v>
      </c>
      <c r="I21" s="6">
        <f t="shared" si="0"/>
        <v>284948836.4395743</v>
      </c>
    </row>
    <row r="22" spans="2:9" x14ac:dyDescent="0.25">
      <c r="B22" s="5" t="s">
        <v>21</v>
      </c>
      <c r="C22" s="6">
        <v>43114</v>
      </c>
      <c r="D22" s="6">
        <v>12843931.888446003</v>
      </c>
      <c r="E22" s="6">
        <v>10060884.735270001</v>
      </c>
      <c r="F22" s="6">
        <v>63938639.063360021</v>
      </c>
      <c r="G22" s="6">
        <v>186537305.95000011</v>
      </c>
      <c r="H22" s="6">
        <v>52316866.649629988</v>
      </c>
      <c r="I22" s="6">
        <f t="shared" si="0"/>
        <v>325740742.28670615</v>
      </c>
    </row>
    <row r="23" spans="2:9" x14ac:dyDescent="0.25">
      <c r="B23" s="5" t="s">
        <v>22</v>
      </c>
      <c r="C23" s="6"/>
      <c r="D23" s="6">
        <v>14635298.61089001</v>
      </c>
      <c r="E23" s="6">
        <v>14203897.865531798</v>
      </c>
      <c r="F23" s="6">
        <v>43658239.840097986</v>
      </c>
      <c r="G23" s="6">
        <v>166056361.31999993</v>
      </c>
      <c r="H23" s="6">
        <v>13595704.776714997</v>
      </c>
      <c r="I23" s="6">
        <f t="shared" si="0"/>
        <v>252149502.41323474</v>
      </c>
    </row>
    <row r="24" spans="2:9" x14ac:dyDescent="0.25">
      <c r="B24" s="5" t="s">
        <v>23</v>
      </c>
      <c r="C24" s="6">
        <v>10720</v>
      </c>
      <c r="D24" s="6">
        <v>5463951.0920369998</v>
      </c>
      <c r="E24" s="6">
        <v>11229116.067455852</v>
      </c>
      <c r="F24" s="6">
        <v>22572844.516075</v>
      </c>
      <c r="G24" s="6">
        <v>114615689.97000012</v>
      </c>
      <c r="H24" s="6">
        <v>6147480.9322979972</v>
      </c>
      <c r="I24" s="6">
        <f t="shared" si="0"/>
        <v>160039802.57786596</v>
      </c>
    </row>
    <row r="25" spans="2:9" x14ac:dyDescent="0.25">
      <c r="B25" s="5" t="s">
        <v>24</v>
      </c>
      <c r="C25" s="6">
        <v>35881.5</v>
      </c>
      <c r="D25" s="6">
        <v>9571217.8533937503</v>
      </c>
      <c r="E25" s="6">
        <v>21662543.639237002</v>
      </c>
      <c r="F25" s="6">
        <v>29755588.763910003</v>
      </c>
      <c r="G25" s="6">
        <v>145120852.83000007</v>
      </c>
      <c r="H25" s="6">
        <v>16387808.004489999</v>
      </c>
      <c r="I25" s="6">
        <f t="shared" si="0"/>
        <v>222533892.59103081</v>
      </c>
    </row>
    <row r="26" spans="2:9" x14ac:dyDescent="0.25">
      <c r="B26" s="5" t="s">
        <v>25</v>
      </c>
      <c r="C26" s="6">
        <v>73486</v>
      </c>
      <c r="D26" s="6">
        <v>8236482.4534565005</v>
      </c>
      <c r="E26" s="6">
        <v>33252778.343155004</v>
      </c>
      <c r="F26" s="6">
        <v>10801441.38242</v>
      </c>
      <c r="G26" s="6">
        <v>124402559.75000013</v>
      </c>
      <c r="H26" s="6">
        <v>33209096.311590001</v>
      </c>
      <c r="I26" s="6">
        <f t="shared" si="0"/>
        <v>209975844.24062163</v>
      </c>
    </row>
    <row r="27" spans="2:9" x14ac:dyDescent="0.25">
      <c r="B27" s="5" t="s">
        <v>26</v>
      </c>
      <c r="C27" s="6">
        <v>3106</v>
      </c>
      <c r="D27" s="6">
        <v>9996714.1941120476</v>
      </c>
      <c r="E27" s="6">
        <v>26939928.051542249</v>
      </c>
      <c r="F27" s="6">
        <v>32894404.431810003</v>
      </c>
      <c r="G27" s="6">
        <v>115481434.23000005</v>
      </c>
      <c r="H27" s="6">
        <v>10463386.685199998</v>
      </c>
      <c r="I27" s="6">
        <f t="shared" si="0"/>
        <v>195778973.59266436</v>
      </c>
    </row>
    <row r="28" spans="2:9" x14ac:dyDescent="0.25">
      <c r="B28" s="5" t="s">
        <v>27</v>
      </c>
      <c r="C28" s="6">
        <v>47057.5</v>
      </c>
      <c r="D28" s="6">
        <v>9099436.6010259986</v>
      </c>
      <c r="E28" s="6">
        <v>33317135.194404211</v>
      </c>
      <c r="F28" s="6">
        <v>64663768.839000009</v>
      </c>
      <c r="G28" s="6">
        <v>121771737.15000007</v>
      </c>
      <c r="H28" s="6">
        <v>21040701.455800001</v>
      </c>
      <c r="I28" s="6">
        <f t="shared" si="0"/>
        <v>249939836.74023029</v>
      </c>
    </row>
    <row r="29" spans="2:9" x14ac:dyDescent="0.25">
      <c r="B29" s="5" t="s">
        <v>28</v>
      </c>
      <c r="C29" s="6">
        <v>4777.5</v>
      </c>
      <c r="D29" s="6">
        <v>6982754.3620539503</v>
      </c>
      <c r="E29" s="6">
        <v>53413768.083146259</v>
      </c>
      <c r="F29" s="6">
        <v>71140857.74090299</v>
      </c>
      <c r="G29" s="6">
        <v>123741204.08000006</v>
      </c>
      <c r="H29" s="6">
        <v>191169500.47377998</v>
      </c>
      <c r="I29" s="6">
        <v>446452862.23988324</v>
      </c>
    </row>
    <row r="30" spans="2:9" x14ac:dyDescent="0.25">
      <c r="B30" s="5" t="s">
        <v>29</v>
      </c>
      <c r="C30" s="6">
        <v>0</v>
      </c>
      <c r="D30" s="6">
        <v>8842613.7847450003</v>
      </c>
      <c r="E30" s="6">
        <v>64454666.493960977</v>
      </c>
      <c r="F30" s="6">
        <v>75106024.354251981</v>
      </c>
      <c r="G30" s="6">
        <v>142544034.60000008</v>
      </c>
      <c r="H30" s="6">
        <v>116945909.73965003</v>
      </c>
      <c r="I30" s="6">
        <v>407893248.97260809</v>
      </c>
    </row>
    <row r="31" spans="2:9" x14ac:dyDescent="0.25">
      <c r="B31" s="5" t="s">
        <v>30</v>
      </c>
      <c r="C31" s="6">
        <v>3886</v>
      </c>
      <c r="D31" s="6">
        <v>16020388.888925249</v>
      </c>
      <c r="E31" s="6">
        <v>13307634.622465875</v>
      </c>
      <c r="F31" s="6">
        <v>71155372.172359973</v>
      </c>
      <c r="G31" s="6">
        <v>176399906.00000009</v>
      </c>
      <c r="H31" s="6">
        <v>59527360.832199998</v>
      </c>
      <c r="I31" s="6">
        <v>336414548.51595122</v>
      </c>
    </row>
    <row r="32" spans="2:9" x14ac:dyDescent="0.25">
      <c r="B32" s="5" t="s">
        <v>31</v>
      </c>
      <c r="C32" s="6">
        <v>639178.24999999988</v>
      </c>
      <c r="D32" s="6">
        <v>3266662.8602374997</v>
      </c>
      <c r="E32" s="6">
        <v>15773124.209796</v>
      </c>
      <c r="F32" s="6">
        <v>18266838.048606005</v>
      </c>
      <c r="G32" s="6">
        <v>227433082.39999992</v>
      </c>
      <c r="H32" s="6">
        <v>61616441.134510003</v>
      </c>
      <c r="I32" s="6">
        <v>326995326.90314943</v>
      </c>
    </row>
    <row r="33" spans="2:9" x14ac:dyDescent="0.25">
      <c r="B33" s="9" t="s">
        <v>32</v>
      </c>
      <c r="C33" s="10">
        <f>+SUM(C21:C32)</f>
        <v>876974.74999999988</v>
      </c>
      <c r="D33" s="10">
        <f t="shared" ref="D33:I33" si="2">+SUM(D21:D32)</f>
        <v>117558253.51100849</v>
      </c>
      <c r="E33" s="10">
        <f t="shared" si="2"/>
        <v>304867358.11928385</v>
      </c>
      <c r="F33" s="10">
        <f t="shared" si="2"/>
        <v>522606681.17987889</v>
      </c>
      <c r="G33" s="10">
        <f t="shared" si="2"/>
        <v>1876909402.6600008</v>
      </c>
      <c r="H33" s="10">
        <f t="shared" si="2"/>
        <v>596044747.29334795</v>
      </c>
      <c r="I33" s="10">
        <f t="shared" si="2"/>
        <v>3418863417.5135202</v>
      </c>
    </row>
    <row r="34" spans="2:9" x14ac:dyDescent="0.25">
      <c r="B34" s="5" t="s">
        <v>33</v>
      </c>
      <c r="C34" s="6">
        <v>3572</v>
      </c>
      <c r="D34" s="6">
        <v>5484379.4013920194</v>
      </c>
      <c r="E34" s="6">
        <v>47502187.611009002</v>
      </c>
      <c r="F34" s="6">
        <v>50250877.989610001</v>
      </c>
      <c r="G34" s="6">
        <v>142894336.86999997</v>
      </c>
      <c r="H34" s="6">
        <v>91764667.138730004</v>
      </c>
      <c r="I34" s="6">
        <v>337900021.010741</v>
      </c>
    </row>
    <row r="35" spans="2:9" x14ac:dyDescent="0.25">
      <c r="B35" s="5" t="s">
        <v>34</v>
      </c>
      <c r="C35" s="6">
        <v>90359.75</v>
      </c>
      <c r="D35" s="6">
        <v>9437473.8926900011</v>
      </c>
      <c r="E35" s="6">
        <v>4269690.7312030047</v>
      </c>
      <c r="F35" s="6">
        <v>103989068.51678</v>
      </c>
      <c r="G35" s="6">
        <v>130514147.35999997</v>
      </c>
      <c r="H35" s="6">
        <v>12074075.538630001</v>
      </c>
      <c r="I35" s="6">
        <v>260374815.789303</v>
      </c>
    </row>
    <row r="36" spans="2:9" x14ac:dyDescent="0.25">
      <c r="B36" s="5" t="s">
        <v>35</v>
      </c>
      <c r="C36" s="6">
        <v>4578.75</v>
      </c>
      <c r="D36" s="6">
        <v>6226197.8410549993</v>
      </c>
      <c r="E36" s="6">
        <v>12097017.623387503</v>
      </c>
      <c r="F36" s="6">
        <v>44242178.53354001</v>
      </c>
      <c r="G36" s="6">
        <v>115566128.99000005</v>
      </c>
      <c r="H36" s="6">
        <v>19290143.805489995</v>
      </c>
      <c r="I36" s="6">
        <v>197426245.54347256</v>
      </c>
    </row>
    <row r="37" spans="2:9" x14ac:dyDescent="0.25">
      <c r="B37" s="11" t="s">
        <v>36</v>
      </c>
      <c r="C37" s="6">
        <v>22768.5</v>
      </c>
      <c r="D37" s="6">
        <v>28566182.353294998</v>
      </c>
      <c r="E37" s="6">
        <v>4546231.5645704996</v>
      </c>
      <c r="F37" s="6">
        <v>96452381.652139977</v>
      </c>
      <c r="G37" s="6">
        <v>180085130.69000003</v>
      </c>
      <c r="H37" s="6">
        <v>64811846.837653995</v>
      </c>
      <c r="I37" s="6">
        <v>374484541.59765947</v>
      </c>
    </row>
    <row r="38" spans="2:9" x14ac:dyDescent="0.25">
      <c r="B38" s="5" t="s">
        <v>37</v>
      </c>
      <c r="C38" s="6">
        <v>24170</v>
      </c>
      <c r="D38" s="6">
        <v>13788231.374931999</v>
      </c>
      <c r="E38" s="6">
        <v>8831919.2371949926</v>
      </c>
      <c r="F38" s="6">
        <v>84335117.532814994</v>
      </c>
      <c r="G38" s="6">
        <v>150274615.47999999</v>
      </c>
      <c r="H38" s="6">
        <v>9419017.4316600002</v>
      </c>
      <c r="I38" s="6">
        <f t="shared" ref="I38:I43" si="3">SUM(C38:H38)</f>
        <v>266673071.05660197</v>
      </c>
    </row>
    <row r="39" spans="2:9" x14ac:dyDescent="0.25">
      <c r="B39" s="5" t="s">
        <v>38</v>
      </c>
      <c r="C39" s="6">
        <v>39993</v>
      </c>
      <c r="D39" s="6">
        <v>36178183.069812492</v>
      </c>
      <c r="E39" s="6">
        <v>5587497.6591890007</v>
      </c>
      <c r="F39" s="6">
        <v>14400579.958764998</v>
      </c>
      <c r="G39" s="6">
        <v>163773427.91000003</v>
      </c>
      <c r="H39" s="6">
        <v>35992267.708150007</v>
      </c>
      <c r="I39" s="6">
        <f t="shared" si="3"/>
        <v>255971949.30591652</v>
      </c>
    </row>
    <row r="40" spans="2:9" x14ac:dyDescent="0.25">
      <c r="B40" s="5" t="s">
        <v>39</v>
      </c>
      <c r="C40" s="6">
        <v>30950.5</v>
      </c>
      <c r="D40" s="6">
        <v>19941955.466644999</v>
      </c>
      <c r="E40" s="6">
        <v>3830888.1302995002</v>
      </c>
      <c r="F40" s="6">
        <v>74815456.634123921</v>
      </c>
      <c r="G40" s="6">
        <v>135002248.27000004</v>
      </c>
      <c r="H40" s="6">
        <v>50847042.858440004</v>
      </c>
      <c r="I40" s="6">
        <f t="shared" si="3"/>
        <v>284468541.85950845</v>
      </c>
    </row>
    <row r="41" spans="2:9" x14ac:dyDescent="0.25">
      <c r="B41" s="5" t="s">
        <v>40</v>
      </c>
      <c r="C41" s="6">
        <v>8343.5</v>
      </c>
      <c r="D41" s="6">
        <v>25704794.972861849</v>
      </c>
      <c r="E41" s="6">
        <v>2279851.7091739993</v>
      </c>
      <c r="F41" s="6">
        <v>61393693.558289997</v>
      </c>
      <c r="G41" s="6">
        <v>151749512.88000008</v>
      </c>
      <c r="H41" s="6">
        <v>13392475.013950001</v>
      </c>
      <c r="I41" s="6">
        <f t="shared" si="3"/>
        <v>254528671.63427591</v>
      </c>
    </row>
    <row r="42" spans="2:9" x14ac:dyDescent="0.25">
      <c r="B42" s="5" t="s">
        <v>41</v>
      </c>
      <c r="C42" s="6">
        <v>35115</v>
      </c>
      <c r="D42" s="6">
        <v>13004839.701300001</v>
      </c>
      <c r="E42" s="6">
        <v>5962460.3609127989</v>
      </c>
      <c r="F42" s="6">
        <v>12442822.547925001</v>
      </c>
      <c r="G42" s="6">
        <v>274781489.80000001</v>
      </c>
      <c r="H42" s="6">
        <v>22226640.504400007</v>
      </c>
      <c r="I42" s="6">
        <f t="shared" si="3"/>
        <v>328453367.91453785</v>
      </c>
    </row>
    <row r="43" spans="2:9" x14ac:dyDescent="0.25">
      <c r="B43" s="5" t="s">
        <v>42</v>
      </c>
      <c r="C43" s="6">
        <v>2857.5</v>
      </c>
      <c r="D43" s="6">
        <v>3978347.2899999996</v>
      </c>
      <c r="E43" s="6">
        <v>16598635.171244249</v>
      </c>
      <c r="F43" s="6">
        <v>16508037.848399999</v>
      </c>
      <c r="G43" s="6">
        <v>208151156.11000007</v>
      </c>
      <c r="H43" s="6">
        <v>79734419.273193985</v>
      </c>
      <c r="I43" s="6">
        <f t="shared" si="3"/>
        <v>324973453.19283831</v>
      </c>
    </row>
    <row r="44" spans="2:9" x14ac:dyDescent="0.25">
      <c r="B44" s="5" t="s">
        <v>43</v>
      </c>
      <c r="C44" s="6">
        <v>18568.5</v>
      </c>
      <c r="D44" s="6">
        <v>3565222.9272374995</v>
      </c>
      <c r="E44" s="6">
        <v>2439933.4611189999</v>
      </c>
      <c r="F44" s="6">
        <v>99571655.794</v>
      </c>
      <c r="G44" s="6">
        <v>164699420.9600001</v>
      </c>
      <c r="H44" s="6">
        <v>150439124.19896007</v>
      </c>
      <c r="I44" s="6">
        <f t="shared" ref="I44:I45" si="4">SUM(C44:H44)</f>
        <v>420733925.8413167</v>
      </c>
    </row>
    <row r="45" spans="2:9" x14ac:dyDescent="0.25">
      <c r="B45" s="5" t="s">
        <v>44</v>
      </c>
      <c r="C45" s="6">
        <v>15527.25</v>
      </c>
      <c r="D45" s="6">
        <v>5528924.1044375002</v>
      </c>
      <c r="E45" s="6">
        <v>1916508.1128531997</v>
      </c>
      <c r="F45" s="6">
        <v>49207732.506922983</v>
      </c>
      <c r="G45" s="6">
        <v>173371818.87000006</v>
      </c>
      <c r="H45" s="6">
        <v>34970237.638599992</v>
      </c>
      <c r="I45" s="6">
        <f t="shared" si="4"/>
        <v>265010748.48281375</v>
      </c>
    </row>
    <row r="46" spans="2:9" x14ac:dyDescent="0.25">
      <c r="B46" s="9" t="s">
        <v>45</v>
      </c>
      <c r="C46" s="10">
        <f>SUM(C34:C45)</f>
        <v>296804.25</v>
      </c>
      <c r="D46" s="10">
        <f t="shared" ref="D46:H46" si="5">SUM(D34:D45)</f>
        <v>171404732.39565837</v>
      </c>
      <c r="E46" s="10">
        <f t="shared" si="5"/>
        <v>115862821.37215674</v>
      </c>
      <c r="F46" s="10">
        <f t="shared" si="5"/>
        <v>707609603.07331192</v>
      </c>
      <c r="G46" s="10">
        <f t="shared" si="5"/>
        <v>1990863434.1900005</v>
      </c>
      <c r="H46" s="10">
        <f t="shared" si="5"/>
        <v>584961957.94785798</v>
      </c>
      <c r="I46" s="10">
        <f>SUM(I34:I45)</f>
        <v>3570999353.2289853</v>
      </c>
    </row>
    <row r="47" spans="2:9" x14ac:dyDescent="0.25">
      <c r="B47" s="5" t="s">
        <v>46</v>
      </c>
      <c r="C47" s="6">
        <v>11358.75</v>
      </c>
      <c r="D47" s="6">
        <v>8543466.7468250003</v>
      </c>
      <c r="E47" s="6">
        <v>7329321.1794450004</v>
      </c>
      <c r="F47" s="6">
        <v>60281701.857738994</v>
      </c>
      <c r="G47" s="6">
        <v>175197432.69999996</v>
      </c>
      <c r="H47" s="6">
        <v>7391575.0966520011</v>
      </c>
      <c r="I47" s="6">
        <f t="shared" ref="I47:I52" si="6">SUM(C47:H47)</f>
        <v>258754856.33066097</v>
      </c>
    </row>
    <row r="48" spans="2:9" x14ac:dyDescent="0.25">
      <c r="B48" s="5" t="s">
        <v>47</v>
      </c>
      <c r="C48" s="6">
        <v>23288.45</v>
      </c>
      <c r="D48" s="6">
        <v>5497465.918424977</v>
      </c>
      <c r="E48" s="6">
        <v>1562172.4295689915</v>
      </c>
      <c r="F48" s="6">
        <v>26669270.209267002</v>
      </c>
      <c r="G48" s="6">
        <v>134771430.66999999</v>
      </c>
      <c r="H48" s="6">
        <v>25630002.784899987</v>
      </c>
      <c r="I48" s="6">
        <f t="shared" si="6"/>
        <v>194153630.46216094</v>
      </c>
    </row>
    <row r="49" spans="2:9" x14ac:dyDescent="0.25">
      <c r="B49" s="5" t="s">
        <v>48</v>
      </c>
      <c r="C49" s="6">
        <v>89477.5</v>
      </c>
      <c r="D49" s="6">
        <v>3244304.5287029999</v>
      </c>
      <c r="E49" s="6">
        <v>14039027.238002991</v>
      </c>
      <c r="F49" s="6">
        <v>27210288.460419994</v>
      </c>
      <c r="G49" s="6">
        <v>151529502.50999999</v>
      </c>
      <c r="H49" s="6">
        <v>14490625.371210001</v>
      </c>
      <c r="I49" s="6">
        <f t="shared" si="6"/>
        <v>210603225.608336</v>
      </c>
    </row>
    <row r="50" spans="2:9" x14ac:dyDescent="0.25">
      <c r="B50" s="5" t="s">
        <v>49</v>
      </c>
      <c r="C50" s="6">
        <v>11350</v>
      </c>
      <c r="D50" s="6">
        <v>5354932.2441904545</v>
      </c>
      <c r="E50" s="6">
        <v>17131659.318362687</v>
      </c>
      <c r="F50" s="6">
        <v>41613320.794072002</v>
      </c>
      <c r="G50" s="6">
        <v>178926632.06999999</v>
      </c>
      <c r="H50" s="6">
        <v>16502860.654899992</v>
      </c>
      <c r="I50" s="6">
        <f t="shared" si="6"/>
        <v>259540755.08152512</v>
      </c>
    </row>
    <row r="51" spans="2:9" x14ac:dyDescent="0.25">
      <c r="B51" s="5" t="s">
        <v>50</v>
      </c>
      <c r="C51" s="6">
        <v>2937.5</v>
      </c>
      <c r="D51" s="6">
        <v>4452482.4552866882</v>
      </c>
      <c r="E51" s="6">
        <v>95168392.125793606</v>
      </c>
      <c r="F51" s="6">
        <v>30956397.641922005</v>
      </c>
      <c r="G51" s="6">
        <v>169215105.37999985</v>
      </c>
      <c r="H51" s="6">
        <v>20427629.268629991</v>
      </c>
      <c r="I51" s="6">
        <f t="shared" si="6"/>
        <v>320222944.3716321</v>
      </c>
    </row>
    <row r="52" spans="2:9" x14ac:dyDescent="0.25">
      <c r="B52" s="5" t="s">
        <v>51</v>
      </c>
      <c r="C52" s="6">
        <v>72714.8</v>
      </c>
      <c r="D52" s="6">
        <v>5575235.7597000003</v>
      </c>
      <c r="E52" s="6">
        <v>49407694.384700835</v>
      </c>
      <c r="F52" s="6">
        <v>47849489.046159983</v>
      </c>
      <c r="G52" s="6">
        <v>135196300.88000005</v>
      </c>
      <c r="H52" s="6">
        <v>9499734.6031299997</v>
      </c>
      <c r="I52" s="6">
        <f t="shared" si="6"/>
        <v>247601169.4736909</v>
      </c>
    </row>
    <row r="53" spans="2:9" x14ac:dyDescent="0.25">
      <c r="B53" s="5" t="s">
        <v>52</v>
      </c>
      <c r="C53" s="6">
        <v>63055.93</v>
      </c>
      <c r="D53" s="6">
        <v>4980196.7745249998</v>
      </c>
      <c r="E53" s="6">
        <v>23283061.211697973</v>
      </c>
      <c r="F53" s="6">
        <v>68732241.259819999</v>
      </c>
      <c r="G53" s="6">
        <v>134789380.86000001</v>
      </c>
      <c r="H53" s="6">
        <v>51396571.365219988</v>
      </c>
      <c r="I53" s="6">
        <f t="shared" ref="I53:I54" si="7">SUM(C53:H53)</f>
        <v>283244507.401263</v>
      </c>
    </row>
    <row r="54" spans="2:9" x14ac:dyDescent="0.25">
      <c r="B54" s="5" t="s">
        <v>53</v>
      </c>
      <c r="C54" s="6">
        <v>25080</v>
      </c>
      <c r="D54" s="6">
        <v>2721449.7126329578</v>
      </c>
      <c r="E54" s="6">
        <v>7432250.287620618</v>
      </c>
      <c r="F54" s="6">
        <v>113130001.11072199</v>
      </c>
      <c r="G54" s="6">
        <v>162465355.52000004</v>
      </c>
      <c r="H54" s="6">
        <v>7876188.9144000011</v>
      </c>
      <c r="I54" s="6">
        <f t="shared" si="7"/>
        <v>293650325.54537559</v>
      </c>
    </row>
    <row r="55" spans="2:9" x14ac:dyDescent="0.25">
      <c r="B55" s="5" t="s">
        <v>54</v>
      </c>
      <c r="C55" s="6">
        <v>99425</v>
      </c>
      <c r="D55" s="6">
        <v>46652460.190098383</v>
      </c>
      <c r="E55" s="6">
        <v>2040686.71731975</v>
      </c>
      <c r="F55" s="6">
        <v>12344776.867350001</v>
      </c>
      <c r="G55" s="6">
        <v>187483114.51000002</v>
      </c>
      <c r="H55" s="6">
        <v>14172825.607785005</v>
      </c>
      <c r="I55" s="6">
        <f t="shared" ref="I55:I58" si="8">SUM(C55:H55)</f>
        <v>262793288.89255318</v>
      </c>
    </row>
    <row r="56" spans="2:9" x14ac:dyDescent="0.25">
      <c r="B56" s="5" t="s">
        <v>55</v>
      </c>
      <c r="C56" s="6">
        <v>74317.5</v>
      </c>
      <c r="D56" s="6">
        <v>21067825.204774998</v>
      </c>
      <c r="E56" s="6">
        <v>47632831.703605756</v>
      </c>
      <c r="F56" s="6">
        <v>64567835.479606241</v>
      </c>
      <c r="G56" s="6">
        <v>139390118.58000004</v>
      </c>
      <c r="H56" s="6">
        <v>21388533.336249992</v>
      </c>
      <c r="I56" s="6">
        <f t="shared" si="8"/>
        <v>294121461.80423707</v>
      </c>
    </row>
    <row r="57" spans="2:9" x14ac:dyDescent="0.25">
      <c r="B57" s="11" t="s">
        <v>56</v>
      </c>
      <c r="C57" s="6">
        <v>150376.5</v>
      </c>
      <c r="D57" s="6">
        <v>22148475.258200001</v>
      </c>
      <c r="E57" s="6">
        <v>12524884.375791432</v>
      </c>
      <c r="F57" s="6">
        <v>8857331.5599999987</v>
      </c>
      <c r="G57" s="6">
        <v>229541864.35999984</v>
      </c>
      <c r="H57" s="6">
        <v>12456724.055000002</v>
      </c>
      <c r="I57" s="6">
        <f t="shared" si="8"/>
        <v>285679656.10899127</v>
      </c>
    </row>
    <row r="58" spans="2:9" x14ac:dyDescent="0.25">
      <c r="B58" s="11" t="s">
        <v>57</v>
      </c>
      <c r="C58" s="6">
        <v>45029.587398000003</v>
      </c>
      <c r="D58" s="6">
        <v>8578438.2723000012</v>
      </c>
      <c r="E58" s="6">
        <v>8571973.3100317493</v>
      </c>
      <c r="F58" s="6">
        <v>302979876.06711996</v>
      </c>
      <c r="G58" s="6">
        <v>259739408.58000004</v>
      </c>
      <c r="H58" s="6">
        <v>107091688.985975</v>
      </c>
      <c r="I58" s="6">
        <f t="shared" si="8"/>
        <v>687006414.80282474</v>
      </c>
    </row>
    <row r="59" spans="2:9" x14ac:dyDescent="0.25">
      <c r="B59" s="9" t="s">
        <v>58</v>
      </c>
      <c r="C59" s="10">
        <f>SUM(C47:C58)</f>
        <v>668411.517398</v>
      </c>
      <c r="D59" s="10">
        <f t="shared" ref="D59:H59" si="9">SUM(D47:D58)</f>
        <v>138816733.06566146</v>
      </c>
      <c r="E59" s="10">
        <f t="shared" si="9"/>
        <v>286123954.28194141</v>
      </c>
      <c r="F59" s="10">
        <f t="shared" si="9"/>
        <v>805192530.35419822</v>
      </c>
      <c r="G59" s="10">
        <f t="shared" si="9"/>
        <v>2058245646.6199999</v>
      </c>
      <c r="H59" s="10">
        <f t="shared" si="9"/>
        <v>308324960.044052</v>
      </c>
      <c r="I59" s="10">
        <f>SUM(I47:I58)</f>
        <v>3597372235.8832502</v>
      </c>
    </row>
    <row r="60" spans="2:9" x14ac:dyDescent="0.25">
      <c r="B60" s="5" t="s">
        <v>59</v>
      </c>
      <c r="C60" s="6">
        <v>60992.5</v>
      </c>
      <c r="D60" s="6">
        <v>2141205.8493987322</v>
      </c>
      <c r="E60" s="6">
        <v>26343082.698811427</v>
      </c>
      <c r="F60" s="6">
        <v>8379241.2367769992</v>
      </c>
      <c r="G60" s="6">
        <v>193576745.02000004</v>
      </c>
      <c r="H60" s="6">
        <v>21034989.108075004</v>
      </c>
      <c r="I60" s="6">
        <f t="shared" ref="I60" si="10">SUM(C60:H60)</f>
        <v>251536256.41306219</v>
      </c>
    </row>
    <row r="61" spans="2:9" x14ac:dyDescent="0.25">
      <c r="B61" s="5" t="s">
        <v>60</v>
      </c>
      <c r="C61" s="6">
        <v>6000</v>
      </c>
      <c r="D61" s="6">
        <v>7590110.7084570015</v>
      </c>
      <c r="E61" s="6">
        <v>2533726.3824958242</v>
      </c>
      <c r="F61" s="6">
        <v>71883952.037936002</v>
      </c>
      <c r="G61" s="6">
        <v>219444646.71000004</v>
      </c>
      <c r="H61" s="6">
        <v>63892654.596500002</v>
      </c>
      <c r="I61" s="6">
        <f t="shared" ref="I61:I63" si="11">SUM(C61:H61)</f>
        <v>365351090.43538886</v>
      </c>
    </row>
    <row r="62" spans="2:9" x14ac:dyDescent="0.25">
      <c r="B62" s="5" t="s">
        <v>61</v>
      </c>
      <c r="C62" s="6">
        <v>2175</v>
      </c>
      <c r="D62" s="6">
        <v>6762895.5892825853</v>
      </c>
      <c r="E62" s="6">
        <v>10679959.305560512</v>
      </c>
      <c r="F62" s="6">
        <v>19375385.609960001</v>
      </c>
      <c r="G62" s="6">
        <v>258220506.4900001</v>
      </c>
      <c r="H62" s="6">
        <v>51171210.626424991</v>
      </c>
      <c r="I62" s="6">
        <f t="shared" si="11"/>
        <v>346212132.62122816</v>
      </c>
    </row>
    <row r="63" spans="2:9" x14ac:dyDescent="0.25">
      <c r="B63" s="5" t="s">
        <v>62</v>
      </c>
      <c r="C63" s="6">
        <v>4120</v>
      </c>
      <c r="D63" s="6">
        <v>1539340.45933</v>
      </c>
      <c r="E63" s="6">
        <v>6687846.9896444436</v>
      </c>
      <c r="F63" s="6">
        <v>18799067.602424998</v>
      </c>
      <c r="G63" s="6">
        <v>265682022.1399999</v>
      </c>
      <c r="H63" s="6">
        <v>38032082.991455011</v>
      </c>
      <c r="I63" s="6">
        <f t="shared" si="11"/>
        <v>330744480.18285435</v>
      </c>
    </row>
    <row r="64" spans="2:9" x14ac:dyDescent="0.25">
      <c r="B64" s="5" t="s">
        <v>63</v>
      </c>
      <c r="C64" s="6">
        <v>47653</v>
      </c>
      <c r="D64" s="6">
        <v>13491479.800450001</v>
      </c>
      <c r="E64" s="6">
        <v>11779894.474701349</v>
      </c>
      <c r="F64" s="6">
        <v>9838341.8088699989</v>
      </c>
      <c r="G64" s="6">
        <v>288251670.71999991</v>
      </c>
      <c r="H64" s="6">
        <v>15274015.586124999</v>
      </c>
      <c r="I64" s="6">
        <f t="shared" ref="I64:I65" si="12">SUM(C64:H64)</f>
        <v>338683055.39014626</v>
      </c>
    </row>
    <row r="65" spans="2:9" x14ac:dyDescent="0.25">
      <c r="B65" s="5" t="s">
        <v>64</v>
      </c>
      <c r="C65" s="6">
        <v>30001.070381999998</v>
      </c>
      <c r="D65" s="6">
        <v>20437983.604354758</v>
      </c>
      <c r="E65" s="6">
        <v>11945801.344756549</v>
      </c>
      <c r="F65" s="6">
        <v>53109596.977831997</v>
      </c>
      <c r="G65" s="6">
        <v>256440671.12000012</v>
      </c>
      <c r="H65" s="6">
        <v>20331796.883080002</v>
      </c>
      <c r="I65" s="6">
        <f t="shared" si="12"/>
        <v>362295851.00040543</v>
      </c>
    </row>
    <row r="66" spans="2:9" x14ac:dyDescent="0.25">
      <c r="B66" s="5" t="s">
        <v>65</v>
      </c>
      <c r="C66" s="6">
        <v>28424.165436000003</v>
      </c>
      <c r="D66" s="6">
        <v>10884536.930104</v>
      </c>
      <c r="E66" s="6">
        <v>2563852.8224961893</v>
      </c>
      <c r="F66" s="6">
        <v>40302500.059300005</v>
      </c>
      <c r="G66" s="6">
        <v>281411041.93999994</v>
      </c>
      <c r="H66" s="6">
        <v>7383508.7467699992</v>
      </c>
      <c r="I66" s="6">
        <f t="shared" ref="I66" si="13">SUM(C66:H66)</f>
        <v>342573864.66410613</v>
      </c>
    </row>
    <row r="67" spans="2:9" x14ac:dyDescent="0.25">
      <c r="B67" s="5" t="s">
        <v>66</v>
      </c>
      <c r="C67" s="6">
        <v>104702.004398</v>
      </c>
      <c r="D67" s="6">
        <v>22041687.008825421</v>
      </c>
      <c r="E67" s="6">
        <v>396095.05</v>
      </c>
      <c r="F67" s="6">
        <v>8991646.1183399986</v>
      </c>
      <c r="G67" s="6">
        <v>163564601.03000003</v>
      </c>
      <c r="H67" s="6">
        <v>10259470.728500001</v>
      </c>
      <c r="I67" s="6">
        <f t="shared" ref="I67" si="14">SUM(C67:H67)</f>
        <v>205358201.94006348</v>
      </c>
    </row>
    <row r="68" spans="2:9" x14ac:dyDescent="0.25">
      <c r="B68" s="11" t="s">
        <v>67</v>
      </c>
      <c r="C68" s="6">
        <v>166722.92819900002</v>
      </c>
      <c r="D68" s="6">
        <v>3793968.0696998802</v>
      </c>
      <c r="E68" s="6">
        <v>108393.75000000001</v>
      </c>
      <c r="F68" s="6">
        <v>12512154.285200002</v>
      </c>
      <c r="G68" s="6">
        <v>195903203.05000007</v>
      </c>
      <c r="H68" s="6">
        <v>15460419.195304997</v>
      </c>
      <c r="I68" s="6">
        <f t="shared" ref="I68" si="15">SUM(C68:H68)</f>
        <v>227944861.27840394</v>
      </c>
    </row>
    <row r="69" spans="2:9" x14ac:dyDescent="0.25">
      <c r="B69" s="11" t="s">
        <v>68</v>
      </c>
      <c r="C69" s="6">
        <v>70510.996358999997</v>
      </c>
      <c r="D69" s="6">
        <v>1495228.0501494999</v>
      </c>
      <c r="E69" s="6">
        <v>426720.98695825</v>
      </c>
      <c r="F69" s="6">
        <v>66355352.800000004</v>
      </c>
      <c r="G69" s="6">
        <v>274982514.03999996</v>
      </c>
      <c r="H69" s="6">
        <v>10744332.369749999</v>
      </c>
      <c r="I69" s="6">
        <f t="shared" ref="I69" si="16">SUM(C69:H69)</f>
        <v>354074659.24321675</v>
      </c>
    </row>
    <row r="70" spans="2:9" x14ac:dyDescent="0.25">
      <c r="B70" s="11" t="s">
        <v>69</v>
      </c>
      <c r="C70" s="6">
        <v>17622.234602</v>
      </c>
      <c r="D70" s="6">
        <v>1307266.01556</v>
      </c>
      <c r="E70" s="6">
        <v>97409.279999999999</v>
      </c>
      <c r="F70" s="6">
        <v>65667191.434570007</v>
      </c>
      <c r="G70" s="6">
        <v>265553524.04999977</v>
      </c>
      <c r="H70" s="6">
        <v>3735492.9885049993</v>
      </c>
      <c r="I70" s="6">
        <f t="shared" ref="I70" si="17">SUM(C70:H70)</f>
        <v>336378506.00323677</v>
      </c>
    </row>
    <row r="71" spans="2:9" x14ac:dyDescent="0.25">
      <c r="B71" s="11" t="s">
        <v>70</v>
      </c>
      <c r="C71" s="6">
        <v>30145.5</v>
      </c>
      <c r="D71" s="6">
        <v>2407604.5401050001</v>
      </c>
      <c r="E71" s="6">
        <v>455638.47005</v>
      </c>
      <c r="F71" s="6">
        <v>38014814.30117999</v>
      </c>
      <c r="G71" s="6">
        <v>300667396.36000001</v>
      </c>
      <c r="H71" s="6">
        <v>13384181.822875002</v>
      </c>
      <c r="I71" s="6">
        <f t="shared" ref="I71" si="18">SUM(C71:H71)</f>
        <v>354959780.99421</v>
      </c>
    </row>
    <row r="72" spans="2:9" x14ac:dyDescent="0.25">
      <c r="B72" s="9" t="s">
        <v>71</v>
      </c>
      <c r="C72" s="10">
        <f>SUM(C60:C71)</f>
        <v>569069.39937600004</v>
      </c>
      <c r="D72" s="10">
        <f t="shared" ref="D72:I72" si="19">SUM(D60:D71)</f>
        <v>93893306.62571688</v>
      </c>
      <c r="E72" s="10">
        <f t="shared" si="19"/>
        <v>74018421.55547455</v>
      </c>
      <c r="F72" s="10">
        <f t="shared" si="19"/>
        <v>413229244.27239001</v>
      </c>
      <c r="G72" s="10">
        <f t="shared" si="19"/>
        <v>2963698542.6699996</v>
      </c>
      <c r="H72" s="10">
        <f t="shared" si="19"/>
        <v>270704155.64336503</v>
      </c>
      <c r="I72" s="10">
        <f t="shared" si="19"/>
        <v>3816112740.1663227</v>
      </c>
    </row>
    <row r="73" spans="2:9" x14ac:dyDescent="0.25">
      <c r="B73" s="11" t="s">
        <v>72</v>
      </c>
      <c r="C73" s="6">
        <v>182070.39079842001</v>
      </c>
      <c r="D73" s="6">
        <v>863161.7296816</v>
      </c>
      <c r="E73" s="6">
        <v>270813.34999199997</v>
      </c>
      <c r="F73" s="6">
        <v>28480319.894475996</v>
      </c>
      <c r="G73" s="6">
        <v>236777412.41000003</v>
      </c>
      <c r="H73" s="6">
        <v>2864758.2699999991</v>
      </c>
      <c r="I73" s="6">
        <f t="shared" ref="I73" si="20">SUM(C73:H73)</f>
        <v>269438536.04494804</v>
      </c>
    </row>
    <row r="74" spans="2:9" x14ac:dyDescent="0.25">
      <c r="B74" s="11" t="s">
        <v>73</v>
      </c>
      <c r="C74" s="6">
        <v>159426.71492999999</v>
      </c>
      <c r="D74" s="6">
        <v>8593560.7521944996</v>
      </c>
      <c r="E74" s="6">
        <v>159070</v>
      </c>
      <c r="F74" s="6">
        <v>22089289.437366992</v>
      </c>
      <c r="G74" s="6">
        <v>297131611.0799998</v>
      </c>
      <c r="H74" s="6">
        <v>1390376.7663</v>
      </c>
      <c r="I74" s="6">
        <f t="shared" ref="I74" si="21">SUM(C74:H74)</f>
        <v>329523334.75079131</v>
      </c>
    </row>
    <row r="75" spans="2:9" x14ac:dyDescent="0.25">
      <c r="B75" s="11" t="s">
        <v>74</v>
      </c>
      <c r="C75" s="6">
        <v>19809.57</v>
      </c>
      <c r="D75" s="6">
        <v>21854795.859903999</v>
      </c>
      <c r="E75" s="6">
        <v>627489.27974999999</v>
      </c>
      <c r="F75" s="6">
        <v>34999097.086586997</v>
      </c>
      <c r="G75" s="6">
        <v>272919146.19</v>
      </c>
      <c r="H75" s="6">
        <v>4113772.5826250003</v>
      </c>
      <c r="I75" s="6">
        <f t="shared" ref="I75:I76" si="22">SUM(C75:H75)</f>
        <v>334534110.56886595</v>
      </c>
    </row>
    <row r="76" spans="2:9" x14ac:dyDescent="0.25">
      <c r="B76" s="11" t="s">
        <v>75</v>
      </c>
      <c r="C76" s="6">
        <v>30183.937160000001</v>
      </c>
      <c r="D76" s="6">
        <v>263452.58004799997</v>
      </c>
      <c r="E76" s="6">
        <v>808122.87939799996</v>
      </c>
      <c r="F76" s="6">
        <v>1926317.4203170002</v>
      </c>
      <c r="G76" s="6">
        <v>287510843.22999972</v>
      </c>
      <c r="H76" s="6">
        <v>2082583.3546250002</v>
      </c>
      <c r="I76" s="6">
        <f t="shared" si="22"/>
        <v>292621503.40154773</v>
      </c>
    </row>
    <row r="77" spans="2:9" x14ac:dyDescent="0.25">
      <c r="B77" s="11" t="s">
        <v>76</v>
      </c>
      <c r="C77" s="6">
        <v>50780.396370000002</v>
      </c>
      <c r="D77" s="6">
        <v>8653995.5</v>
      </c>
      <c r="E77" s="6">
        <v>3705259.5002081599</v>
      </c>
      <c r="F77" s="6">
        <v>10841257.848652</v>
      </c>
      <c r="G77" s="6">
        <v>406709320.27000016</v>
      </c>
      <c r="H77" s="6">
        <v>21678862.634629004</v>
      </c>
      <c r="I77" s="6">
        <f t="shared" ref="I77" si="23">SUM(C77:H77)</f>
        <v>451639476.14985931</v>
      </c>
    </row>
    <row r="78" spans="2:9" x14ac:dyDescent="0.25">
      <c r="B78" s="11" t="s">
        <v>77</v>
      </c>
      <c r="C78" s="6">
        <v>17975.29292</v>
      </c>
      <c r="D78" s="6">
        <v>568813.63800000004</v>
      </c>
      <c r="E78" s="6">
        <v>1990210.4180000001</v>
      </c>
      <c r="F78" s="6">
        <v>13315460.297372999</v>
      </c>
      <c r="G78" s="6">
        <v>340499142.79999948</v>
      </c>
      <c r="H78" s="6">
        <v>176973289.37122303</v>
      </c>
      <c r="I78" s="6">
        <f t="shared" ref="I78" si="24">SUM(C78:H78)</f>
        <v>533364891.81751549</v>
      </c>
    </row>
    <row r="79" spans="2:9" x14ac:dyDescent="0.25">
      <c r="B79" s="11" t="s">
        <v>78</v>
      </c>
      <c r="C79" s="6">
        <v>24637.160899999999</v>
      </c>
      <c r="D79" s="6">
        <v>1240423.585</v>
      </c>
      <c r="E79" s="6">
        <v>72441531.392139792</v>
      </c>
      <c r="F79" s="6">
        <v>54750952.319940992</v>
      </c>
      <c r="G79" s="6">
        <v>251322486.94000003</v>
      </c>
      <c r="H79" s="6">
        <v>2081634.0093750001</v>
      </c>
      <c r="I79" s="6">
        <f t="shared" ref="I79" si="25">SUM(C79:H79)</f>
        <v>381861665.40735579</v>
      </c>
    </row>
    <row r="80" spans="2:9" x14ac:dyDescent="0.25">
      <c r="B80" s="11" t="s">
        <v>79</v>
      </c>
      <c r="C80" s="6">
        <v>99454.225149999998</v>
      </c>
      <c r="D80" s="6">
        <v>2137813.0336337099</v>
      </c>
      <c r="E80" s="6">
        <v>49497476.860036001</v>
      </c>
      <c r="F80" s="6">
        <v>37414725.796977006</v>
      </c>
      <c r="G80" s="6">
        <v>270596577.67999989</v>
      </c>
      <c r="H80" s="6">
        <v>7359182.2809999995</v>
      </c>
      <c r="I80" s="6">
        <f t="shared" ref="I80" si="26">SUM(C80:H80)</f>
        <v>367105229.8767966</v>
      </c>
    </row>
    <row r="81" spans="2:9" x14ac:dyDescent="0.25">
      <c r="B81" s="11" t="s">
        <v>80</v>
      </c>
      <c r="C81" s="6">
        <v>15963.98</v>
      </c>
      <c r="D81" s="6">
        <v>475000</v>
      </c>
      <c r="E81" s="6">
        <v>51240919.000603318</v>
      </c>
      <c r="F81" s="6">
        <v>22798427.611455999</v>
      </c>
      <c r="G81" s="6">
        <v>273417421.42999995</v>
      </c>
      <c r="H81" s="6">
        <v>13506834.892325005</v>
      </c>
      <c r="I81" s="6">
        <f t="shared" ref="I81" si="27">SUM(C81:H81)</f>
        <v>361454566.91438425</v>
      </c>
    </row>
    <row r="82" spans="2:9" x14ac:dyDescent="0.25">
      <c r="B82" s="11" t="s">
        <v>81</v>
      </c>
      <c r="C82" s="6">
        <v>57492.75</v>
      </c>
      <c r="D82" s="6">
        <v>1351010.7829018</v>
      </c>
      <c r="E82" s="6">
        <v>15568603.060000669</v>
      </c>
      <c r="F82" s="6">
        <v>69102807.678500012</v>
      </c>
      <c r="G82" s="6">
        <v>236434214.89999998</v>
      </c>
      <c r="H82" s="6">
        <v>3007358.6078400002</v>
      </c>
      <c r="I82" s="6">
        <f t="shared" ref="I82" si="28">SUM(C82:H82)</f>
        <v>325521487.77924246</v>
      </c>
    </row>
    <row r="83" spans="2:9" x14ac:dyDescent="0.25">
      <c r="B83" s="11" t="s">
        <v>82</v>
      </c>
      <c r="C83" s="6">
        <v>73509.75</v>
      </c>
      <c r="D83" s="6">
        <v>7252427.7449899986</v>
      </c>
      <c r="E83" s="6">
        <v>12909226.875668997</v>
      </c>
      <c r="F83" s="6">
        <v>95193807.185049981</v>
      </c>
      <c r="G83" s="6">
        <v>231283839.09000012</v>
      </c>
      <c r="H83" s="6">
        <v>5651987.4823749997</v>
      </c>
      <c r="I83" s="6">
        <f t="shared" ref="I83" si="29">SUM(C83:H83)</f>
        <v>352364798.12808412</v>
      </c>
    </row>
    <row r="84" spans="2:9" x14ac:dyDescent="0.25">
      <c r="B84" s="11" t="s">
        <v>83</v>
      </c>
      <c r="C84" s="6">
        <v>21003.25</v>
      </c>
      <c r="D84" s="6">
        <v>18228534.740030501</v>
      </c>
      <c r="E84" s="6">
        <v>53394849.607809998</v>
      </c>
      <c r="F84" s="6">
        <v>46129583.91882199</v>
      </c>
      <c r="G84" s="6">
        <v>257107916.52000001</v>
      </c>
      <c r="H84" s="6">
        <v>26180911.060697</v>
      </c>
      <c r="I84" s="6">
        <f t="shared" ref="I84" si="30">SUM(C84:H84)</f>
        <v>401062799.09735954</v>
      </c>
    </row>
    <row r="85" spans="2:9" x14ac:dyDescent="0.25">
      <c r="B85" s="9" t="s">
        <v>84</v>
      </c>
      <c r="C85" s="10">
        <f>SUM(C73:C84)</f>
        <v>752307.41822841996</v>
      </c>
      <c r="D85" s="10">
        <f t="shared" ref="D85:I85" si="31">SUM(D73:D84)</f>
        <v>71482989.946384102</v>
      </c>
      <c r="E85" s="10">
        <f t="shared" si="31"/>
        <v>262613572.22360691</v>
      </c>
      <c r="F85" s="10">
        <f t="shared" si="31"/>
        <v>437042046.49551803</v>
      </c>
      <c r="G85" s="10">
        <f t="shared" si="31"/>
        <v>3361709932.5399995</v>
      </c>
      <c r="H85" s="10">
        <f t="shared" si="31"/>
        <v>266891551.31301403</v>
      </c>
      <c r="I85" s="10">
        <f t="shared" si="31"/>
        <v>4400492399.9367504</v>
      </c>
    </row>
    <row r="86" spans="2:9" x14ac:dyDescent="0.25">
      <c r="B86" s="11" t="s">
        <v>85</v>
      </c>
      <c r="C86" s="6">
        <v>845</v>
      </c>
      <c r="D86" s="6">
        <v>6246642</v>
      </c>
      <c r="E86" s="6">
        <v>241864.0799478</v>
      </c>
      <c r="F86" s="6">
        <v>10563719.317549001</v>
      </c>
      <c r="G86" s="6">
        <v>155897672.84000027</v>
      </c>
      <c r="H86" s="6">
        <v>7276878.2123749992</v>
      </c>
      <c r="I86" s="6">
        <f t="shared" ref="I86" si="32">SUM(C86:H86)</f>
        <v>180227621.44987205</v>
      </c>
    </row>
    <row r="87" spans="2:9" x14ac:dyDescent="0.25">
      <c r="B87" s="11" t="s">
        <v>86</v>
      </c>
      <c r="C87" s="6">
        <v>8255.4</v>
      </c>
      <c r="D87" s="6">
        <v>2787440.7717649997</v>
      </c>
      <c r="E87" s="6">
        <v>775696.60786254017</v>
      </c>
      <c r="F87" s="6">
        <v>19328718.938199997</v>
      </c>
      <c r="G87" s="6">
        <v>168262908.93000022</v>
      </c>
      <c r="H87" s="6">
        <v>3185170.8375749984</v>
      </c>
      <c r="I87" s="6">
        <f t="shared" ref="I87" si="33">SUM(C87:H87)</f>
        <v>194348191.48540273</v>
      </c>
    </row>
    <row r="88" spans="2:9" x14ac:dyDescent="0.25">
      <c r="B88" s="11" t="s">
        <v>87</v>
      </c>
      <c r="C88" s="6">
        <v>42914.7065</v>
      </c>
      <c r="D88" s="6">
        <v>6613631.5406660009</v>
      </c>
      <c r="E88" s="6">
        <v>11234716.279999999</v>
      </c>
      <c r="F88" s="6">
        <v>13418925.365281001</v>
      </c>
      <c r="G88" s="6">
        <v>167203349.93000001</v>
      </c>
      <c r="H88" s="6">
        <v>30530690.217298001</v>
      </c>
      <c r="I88" s="6">
        <f t="shared" ref="I88" si="34">SUM(C88:H88)</f>
        <v>229044228.039745</v>
      </c>
    </row>
    <row r="89" spans="2:9" x14ac:dyDescent="0.25">
      <c r="B89" s="11" t="s">
        <v>88</v>
      </c>
      <c r="C89" s="6">
        <v>21118.73</v>
      </c>
      <c r="D89" s="6">
        <v>5725343</v>
      </c>
      <c r="E89" s="6">
        <v>15584002.449999999</v>
      </c>
      <c r="F89" s="6">
        <v>78827031.373999998</v>
      </c>
      <c r="G89" s="6">
        <v>100040832.50999999</v>
      </c>
      <c r="H89" s="6">
        <v>3806636.4406249993</v>
      </c>
      <c r="I89" s="6">
        <f t="shared" ref="I89" si="35">SUM(C89:H89)</f>
        <v>204004964.50462499</v>
      </c>
    </row>
    <row r="90" spans="2:9" x14ac:dyDescent="0.25">
      <c r="B90" s="11" t="s">
        <v>89</v>
      </c>
      <c r="C90" s="6">
        <v>0</v>
      </c>
      <c r="D90" s="6">
        <v>1728923.3079900001</v>
      </c>
      <c r="E90" s="6">
        <v>5164476.3607994998</v>
      </c>
      <c r="F90" s="6">
        <v>37478253.504999995</v>
      </c>
      <c r="G90" s="6">
        <v>146287929.67000008</v>
      </c>
      <c r="H90" s="6">
        <v>4182317.9322249992</v>
      </c>
      <c r="I90" s="6">
        <f t="shared" ref="I90" si="36">SUM(C90:H90)</f>
        <v>194841900.77601457</v>
      </c>
    </row>
    <row r="91" spans="2:9" x14ac:dyDescent="0.25">
      <c r="B91" s="11" t="s">
        <v>90</v>
      </c>
      <c r="C91" s="6">
        <v>104279.85</v>
      </c>
      <c r="D91" s="6">
        <v>11371159.874939999</v>
      </c>
      <c r="E91" s="6">
        <v>18106199.609228</v>
      </c>
      <c r="F91" s="6">
        <v>46677940.461999997</v>
      </c>
      <c r="G91" s="6">
        <v>203353034.40000007</v>
      </c>
      <c r="H91" s="6">
        <v>10079749.871525005</v>
      </c>
      <c r="I91" s="6">
        <f t="shared" ref="I91" si="37">SUM(C91:H91)</f>
        <v>289692364.06769305</v>
      </c>
    </row>
    <row r="92" spans="2:9" x14ac:dyDescent="0.25">
      <c r="B92" s="11" t="s">
        <v>91</v>
      </c>
      <c r="C92" s="6">
        <v>16100</v>
      </c>
      <c r="D92" s="6">
        <v>1134167.3</v>
      </c>
      <c r="E92" s="6">
        <v>937636.12026500003</v>
      </c>
      <c r="F92" s="6">
        <v>37865730.525375992</v>
      </c>
      <c r="G92" s="6">
        <v>139755871.67000008</v>
      </c>
      <c r="H92" s="6">
        <v>3325082.79672</v>
      </c>
      <c r="I92" s="6">
        <f t="shared" ref="I92" si="38">SUM(C92:H92)</f>
        <v>183034588.41236106</v>
      </c>
    </row>
    <row r="93" spans="2:9" x14ac:dyDescent="0.25">
      <c r="B93" s="11" t="s">
        <v>92</v>
      </c>
      <c r="C93" s="6">
        <v>4882.5</v>
      </c>
      <c r="D93" s="6">
        <v>14756824.10145</v>
      </c>
      <c r="E93" s="6">
        <v>2115985.5512999999</v>
      </c>
      <c r="F93" s="6">
        <v>49757134.897220008</v>
      </c>
      <c r="G93" s="6">
        <v>186171208.74999994</v>
      </c>
      <c r="H93" s="6">
        <v>834536.60377499997</v>
      </c>
      <c r="I93" s="6">
        <f t="shared" ref="I93" si="39">SUM(C93:H93)</f>
        <v>253640572.40374494</v>
      </c>
    </row>
    <row r="94" spans="2:9" x14ac:dyDescent="0.25">
      <c r="B94" s="11" t="s">
        <v>93</v>
      </c>
      <c r="C94" s="6">
        <v>46296.5</v>
      </c>
      <c r="D94" s="6">
        <v>448702.40039999998</v>
      </c>
      <c r="E94" s="6">
        <v>13346870.013302997</v>
      </c>
      <c r="F94" s="6">
        <v>14090360.786489999</v>
      </c>
      <c r="G94" s="6">
        <v>145696119.21000013</v>
      </c>
      <c r="H94" s="6">
        <v>3033087.1441000002</v>
      </c>
      <c r="I94" s="6">
        <f t="shared" ref="I94" si="40">SUM(C94:H94)</f>
        <v>176661436.05429313</v>
      </c>
    </row>
    <row r="95" spans="2:9" x14ac:dyDescent="0.25">
      <c r="B95" s="5" t="s">
        <v>94</v>
      </c>
      <c r="C95" s="6">
        <v>9745.4</v>
      </c>
      <c r="D95" s="6">
        <v>932693.24147800007</v>
      </c>
      <c r="E95" s="6">
        <v>35421070.082314797</v>
      </c>
      <c r="F95" s="6">
        <v>55258760.10563001</v>
      </c>
      <c r="G95" s="6">
        <v>125581614.46000007</v>
      </c>
      <c r="H95" s="6">
        <v>3536433.7606200003</v>
      </c>
      <c r="I95" s="6">
        <f t="shared" ref="I95" si="41">SUM(C95:H95)</f>
        <v>220740317.05004287</v>
      </c>
    </row>
    <row r="96" spans="2:9" x14ac:dyDescent="0.25">
      <c r="B96" s="5" t="s">
        <v>95</v>
      </c>
      <c r="C96" s="6">
        <v>68914.7</v>
      </c>
      <c r="D96" s="6">
        <v>180426.99180000002</v>
      </c>
      <c r="E96" s="6">
        <v>4125978.8450000002</v>
      </c>
      <c r="F96" s="6">
        <v>37246473.18440301</v>
      </c>
      <c r="G96" s="6">
        <v>136779397.94999999</v>
      </c>
      <c r="H96" s="6">
        <v>3762618.0475000003</v>
      </c>
      <c r="I96" s="6">
        <f t="shared" ref="I96" si="42">SUM(C96:H96)</f>
        <v>182163809.718703</v>
      </c>
    </row>
    <row r="97" spans="2:9" x14ac:dyDescent="0.25">
      <c r="B97" s="5" t="s">
        <v>96</v>
      </c>
      <c r="C97" s="6">
        <v>26500.65</v>
      </c>
      <c r="D97" s="6">
        <v>8937500</v>
      </c>
      <c r="E97" s="6">
        <v>43677843.391029999</v>
      </c>
      <c r="F97" s="6">
        <v>88349313.541639969</v>
      </c>
      <c r="G97" s="6">
        <v>146366807.42999998</v>
      </c>
      <c r="H97" s="6">
        <v>45097481.962924995</v>
      </c>
      <c r="I97" s="6">
        <f t="shared" ref="I97" si="43">SUM(C97:H97)</f>
        <v>332455446.97559494</v>
      </c>
    </row>
    <row r="98" spans="2:9" x14ac:dyDescent="0.25">
      <c r="B98" s="9" t="s">
        <v>97</v>
      </c>
      <c r="C98" s="10">
        <f>SUM(C86:C97)</f>
        <v>349853.43650000001</v>
      </c>
      <c r="D98" s="10">
        <f t="shared" ref="D98:I98" si="44">SUM(D86:D97)</f>
        <v>60863454.530488998</v>
      </c>
      <c r="E98" s="10">
        <f t="shared" si="44"/>
        <v>150732339.39105064</v>
      </c>
      <c r="F98" s="10">
        <f t="shared" si="44"/>
        <v>488862362.00278902</v>
      </c>
      <c r="G98" s="10">
        <f t="shared" si="44"/>
        <v>1821396747.750001</v>
      </c>
      <c r="H98" s="10">
        <f t="shared" si="44"/>
        <v>118650683.827263</v>
      </c>
      <c r="I98" s="10">
        <f t="shared" si="44"/>
        <v>2640855440.9380922</v>
      </c>
    </row>
    <row r="99" spans="2:9" x14ac:dyDescent="0.25">
      <c r="B99" s="5" t="s">
        <v>98</v>
      </c>
      <c r="C99" s="6">
        <v>16991.75</v>
      </c>
      <c r="D99" s="6">
        <v>5975252.3600639999</v>
      </c>
      <c r="E99" s="6">
        <v>46097166.120212004</v>
      </c>
      <c r="F99" s="6">
        <v>90301670.472709998</v>
      </c>
      <c r="G99" s="6">
        <v>164090403.25000003</v>
      </c>
      <c r="H99" s="6">
        <v>61305244.021393515</v>
      </c>
      <c r="I99" s="6">
        <f>SUM(C99:H99)</f>
        <v>367786727.97437954</v>
      </c>
    </row>
    <row r="100" spans="2:9" x14ac:dyDescent="0.25">
      <c r="B100" s="5" t="s">
        <v>99</v>
      </c>
      <c r="C100" s="6">
        <v>190237.9</v>
      </c>
      <c r="D100" s="6">
        <v>53019579.830899999</v>
      </c>
      <c r="E100" s="6">
        <v>77900027.51376</v>
      </c>
      <c r="F100" s="6">
        <v>29106668.182350002</v>
      </c>
      <c r="G100" s="6">
        <v>183315342.3300001</v>
      </c>
      <c r="H100" s="6">
        <v>6990506.9570776522</v>
      </c>
      <c r="I100" s="6">
        <f t="shared" ref="I100:I101" si="45">SUM(C100:H100)</f>
        <v>350522362.71408772</v>
      </c>
    </row>
    <row r="101" spans="2:9" x14ac:dyDescent="0.25">
      <c r="B101" s="5" t="s">
        <v>100</v>
      </c>
      <c r="C101" s="6">
        <v>382835.84</v>
      </c>
      <c r="D101" s="6">
        <v>311637.00020000001</v>
      </c>
      <c r="E101" s="6">
        <v>22403644.729518086</v>
      </c>
      <c r="F101" s="6">
        <v>23776930.648590002</v>
      </c>
      <c r="G101" s="6">
        <v>271112877.38999993</v>
      </c>
      <c r="H101" s="6">
        <v>4186259.1328540002</v>
      </c>
      <c r="I101" s="6">
        <f t="shared" si="45"/>
        <v>322174184.741162</v>
      </c>
    </row>
    <row r="102" spans="2:9" x14ac:dyDescent="0.25">
      <c r="B102" s="5" t="s">
        <v>101</v>
      </c>
      <c r="C102" s="6">
        <v>3677608.6900000004</v>
      </c>
      <c r="D102" s="6">
        <v>7433662.6971009998</v>
      </c>
      <c r="E102" s="6">
        <v>634436.91859999998</v>
      </c>
      <c r="F102" s="6">
        <v>8480241.2149999999</v>
      </c>
      <c r="G102" s="6">
        <v>216038386.08000019</v>
      </c>
      <c r="H102" s="6">
        <v>8003349.6154329991</v>
      </c>
      <c r="I102" s="6">
        <f t="shared" ref="I102" si="46">SUM(C102:H102)</f>
        <v>244267685.21613419</v>
      </c>
    </row>
    <row r="103" spans="2:9" x14ac:dyDescent="0.25">
      <c r="B103" s="5" t="s">
        <v>102</v>
      </c>
      <c r="C103" s="6">
        <v>24469.479000000003</v>
      </c>
      <c r="D103" s="6">
        <v>48771903.779900506</v>
      </c>
      <c r="E103" s="6">
        <v>76161.749349999998</v>
      </c>
      <c r="F103" s="6">
        <v>36176940.574800007</v>
      </c>
      <c r="G103" s="6">
        <v>190297917.93999988</v>
      </c>
      <c r="H103" s="6">
        <v>24591120.752556995</v>
      </c>
      <c r="I103" s="6">
        <f t="shared" ref="I103:I104" si="47">SUM(C103:H103)</f>
        <v>299938514.27560741</v>
      </c>
    </row>
    <row r="104" spans="2:9" x14ac:dyDescent="0.25">
      <c r="B104" s="5" t="s">
        <v>103</v>
      </c>
      <c r="C104" s="6">
        <v>137764</v>
      </c>
      <c r="D104" s="6">
        <v>12905450</v>
      </c>
      <c r="E104" s="6">
        <v>76548.639647999997</v>
      </c>
      <c r="F104" s="6">
        <v>61810027.839019999</v>
      </c>
      <c r="G104" s="6">
        <v>199820681.76999995</v>
      </c>
      <c r="H104" s="6">
        <v>2443613.2522999998</v>
      </c>
      <c r="I104" s="6">
        <f t="shared" si="47"/>
        <v>277194085.50096798</v>
      </c>
    </row>
    <row r="105" spans="2:9" x14ac:dyDescent="0.25">
      <c r="B105" s="5" t="s">
        <v>104</v>
      </c>
      <c r="C105" s="6">
        <v>1822999.58225</v>
      </c>
      <c r="D105" s="6">
        <v>2786035.9</v>
      </c>
      <c r="E105" s="6">
        <v>20445709.750250001</v>
      </c>
      <c r="F105" s="6">
        <v>69953224.681549996</v>
      </c>
      <c r="G105" s="6">
        <v>165056934.15000001</v>
      </c>
      <c r="H105" s="6">
        <v>3990265.8246999998</v>
      </c>
      <c r="I105" s="6">
        <f>SUM(C105:H105)</f>
        <v>264055169.88875002</v>
      </c>
    </row>
    <row r="106" spans="2:9" x14ac:dyDescent="0.25">
      <c r="B106" s="5" t="s">
        <v>105</v>
      </c>
      <c r="C106" s="6">
        <v>10135.228999999999</v>
      </c>
      <c r="D106" s="6">
        <v>107755283.5</v>
      </c>
      <c r="E106" s="6">
        <v>631076.409996</v>
      </c>
      <c r="F106" s="6">
        <v>28513660.259232003</v>
      </c>
      <c r="G106" s="6">
        <v>189821636.59999993</v>
      </c>
      <c r="H106" s="6">
        <v>113623092.14110802</v>
      </c>
      <c r="I106" s="6">
        <f>SUM(C106:H106)</f>
        <v>440354884.13933599</v>
      </c>
    </row>
    <row r="107" spans="2:9" x14ac:dyDescent="0.25">
      <c r="B107" s="5" t="s">
        <v>106</v>
      </c>
      <c r="C107" s="6">
        <v>0</v>
      </c>
      <c r="D107" s="6">
        <v>63579733.560000002</v>
      </c>
      <c r="E107" s="6">
        <v>2869472.0210469998</v>
      </c>
      <c r="F107" s="6">
        <v>13918573.122199999</v>
      </c>
      <c r="G107" s="6">
        <v>266842964.25999999</v>
      </c>
      <c r="H107" s="6">
        <v>27200760.706128005</v>
      </c>
      <c r="I107" s="6">
        <v>374411503.66937482</v>
      </c>
    </row>
    <row r="108" spans="2:9" x14ac:dyDescent="0.25">
      <c r="B108" s="5" t="s">
        <v>107</v>
      </c>
      <c r="C108" s="6">
        <v>20337.338</v>
      </c>
      <c r="D108" s="6">
        <v>24685876.99986</v>
      </c>
      <c r="E108" s="6">
        <v>564873.12231600005</v>
      </c>
      <c r="F108" s="6">
        <v>43629329.672150001</v>
      </c>
      <c r="G108" s="6">
        <v>267182131.82000011</v>
      </c>
      <c r="H108" s="6">
        <v>15401568.171720989</v>
      </c>
      <c r="I108" s="6">
        <v>351484117.12404698</v>
      </c>
    </row>
    <row r="109" spans="2:9" x14ac:dyDescent="0.25">
      <c r="B109" s="5" t="s">
        <v>108</v>
      </c>
      <c r="C109" s="6">
        <v>19259.439999999999</v>
      </c>
      <c r="D109" s="6">
        <v>12389382.879988</v>
      </c>
      <c r="E109" s="6">
        <v>1048298.500045</v>
      </c>
      <c r="F109" s="6">
        <v>20865137.299060006</v>
      </c>
      <c r="G109" s="6">
        <v>233687292.04999998</v>
      </c>
      <c r="H109" s="6">
        <v>4615355.9415000016</v>
      </c>
      <c r="I109" s="6">
        <f>SUM(C109:H109)</f>
        <v>272624726.11059296</v>
      </c>
    </row>
    <row r="110" spans="2:9" x14ac:dyDescent="0.25">
      <c r="B110" s="5" t="s">
        <v>109</v>
      </c>
      <c r="C110" s="6">
        <v>0</v>
      </c>
      <c r="D110" s="6">
        <v>2922202.5</v>
      </c>
      <c r="E110" s="6">
        <v>13792025</v>
      </c>
      <c r="F110" s="6">
        <v>19367737.631208003</v>
      </c>
      <c r="G110" s="6">
        <v>224262332.93999976</v>
      </c>
      <c r="H110" s="6">
        <v>10588349.113824993</v>
      </c>
      <c r="I110" s="6">
        <f>SUM(C110:H110)</f>
        <v>270932647.18503273</v>
      </c>
    </row>
    <row r="111" spans="2:9" x14ac:dyDescent="0.25">
      <c r="B111" s="12" t="s">
        <v>110</v>
      </c>
      <c r="C111" s="10">
        <f>SUM(C99:C110)</f>
        <v>6302639.248250002</v>
      </c>
      <c r="D111" s="10">
        <f t="shared" ref="D111:I111" si="48">SUM(D99:D110)</f>
        <v>342536001.00801349</v>
      </c>
      <c r="E111" s="10">
        <f t="shared" si="48"/>
        <v>186539440.47474211</v>
      </c>
      <c r="F111" s="10">
        <f t="shared" si="48"/>
        <v>445900141.59786999</v>
      </c>
      <c r="G111" s="10">
        <f t="shared" si="48"/>
        <v>2571528900.5799999</v>
      </c>
      <c r="H111" s="10">
        <f t="shared" si="48"/>
        <v>282939485.63059711</v>
      </c>
      <c r="I111" s="10">
        <f t="shared" si="48"/>
        <v>3835746608.5394721</v>
      </c>
    </row>
    <row r="112" spans="2:9" x14ac:dyDescent="0.25">
      <c r="B112" s="5" t="s">
        <v>111</v>
      </c>
      <c r="C112" s="6">
        <v>27950</v>
      </c>
      <c r="D112" s="6">
        <v>5199705.8</v>
      </c>
      <c r="E112" s="6">
        <v>5289378.2773650009</v>
      </c>
      <c r="F112" s="6">
        <v>75947520.298599988</v>
      </c>
      <c r="G112" s="6">
        <v>258855239.37999988</v>
      </c>
      <c r="H112" s="6">
        <v>3637908.5881000003</v>
      </c>
      <c r="I112" s="6">
        <f>SUM(C112:H112)</f>
        <v>348957702.34406489</v>
      </c>
    </row>
    <row r="113" spans="2:9" x14ac:dyDescent="0.25">
      <c r="B113" s="5" t="s">
        <v>112</v>
      </c>
      <c r="C113" s="6">
        <v>31627.5</v>
      </c>
      <c r="D113" s="6">
        <v>2363542.5</v>
      </c>
      <c r="E113" s="6">
        <v>17960516.615012001</v>
      </c>
      <c r="F113" s="6">
        <v>41018077.25847999</v>
      </c>
      <c r="G113" s="6">
        <v>196421032.47000006</v>
      </c>
      <c r="H113" s="6">
        <v>6527453.7041999996</v>
      </c>
      <c r="I113" s="6">
        <f>SUM(C113:H113)</f>
        <v>264322250.04769203</v>
      </c>
    </row>
    <row r="114" spans="2:9" x14ac:dyDescent="0.25">
      <c r="B114" s="5" t="s">
        <v>113</v>
      </c>
      <c r="C114" s="6">
        <v>0</v>
      </c>
      <c r="D114" s="6">
        <v>1327129.61044</v>
      </c>
      <c r="E114" s="6">
        <v>41853040.359999999</v>
      </c>
      <c r="F114" s="6">
        <v>78556174.361276999</v>
      </c>
      <c r="G114" s="6">
        <v>232160746.95999983</v>
      </c>
      <c r="H114" s="6">
        <v>8032326.1470539998</v>
      </c>
      <c r="I114" s="6">
        <f>SUM(C114:H114)</f>
        <v>361929417.43877083</v>
      </c>
    </row>
    <row r="115" spans="2:9" x14ac:dyDescent="0.25">
      <c r="B115" s="5" t="s">
        <v>114</v>
      </c>
      <c r="C115" s="6">
        <v>0</v>
      </c>
      <c r="D115" s="6">
        <v>64579.400959999999</v>
      </c>
      <c r="E115" s="6">
        <v>11142294.500159999</v>
      </c>
      <c r="F115" s="6">
        <v>42697738.079999998</v>
      </c>
      <c r="G115" s="6">
        <v>245889533.42999977</v>
      </c>
      <c r="H115" s="6">
        <v>1899335.8784249998</v>
      </c>
      <c r="I115" s="6">
        <v>301693481.28954476</v>
      </c>
    </row>
    <row r="116" spans="2:9" x14ac:dyDescent="0.25">
      <c r="B116" s="5" t="s">
        <v>115</v>
      </c>
      <c r="C116" s="6">
        <v>59519.378700000001</v>
      </c>
      <c r="D116" s="6">
        <v>11546727.708108</v>
      </c>
      <c r="E116" s="6">
        <v>21624978.299481999</v>
      </c>
      <c r="F116" s="6">
        <v>39408962.130000003</v>
      </c>
      <c r="G116" s="6">
        <v>256953511.05000013</v>
      </c>
      <c r="H116" s="6">
        <v>22407085.049808998</v>
      </c>
      <c r="I116" s="6">
        <f t="shared" ref="I116:I123" si="49">SUM(C116:H116)</f>
        <v>352000783.61609912</v>
      </c>
    </row>
    <row r="117" spans="2:9" x14ac:dyDescent="0.25">
      <c r="B117" s="5" t="s">
        <v>116</v>
      </c>
      <c r="C117" s="6">
        <v>12250</v>
      </c>
      <c r="D117" s="6">
        <v>9061139</v>
      </c>
      <c r="E117" s="6">
        <v>38263501.258960001</v>
      </c>
      <c r="F117" s="6">
        <v>101400557.38083597</v>
      </c>
      <c r="G117" s="6">
        <v>286029238.09000009</v>
      </c>
      <c r="H117" s="6">
        <v>6685771.3955999995</v>
      </c>
      <c r="I117" s="6">
        <f t="shared" si="49"/>
        <v>441452457.12539607</v>
      </c>
    </row>
    <row r="118" spans="2:9" x14ac:dyDescent="0.25">
      <c r="B118" s="5" t="s">
        <v>117</v>
      </c>
      <c r="C118" s="6">
        <v>16500</v>
      </c>
      <c r="D118" s="6">
        <v>34608314.450000003</v>
      </c>
      <c r="E118" s="6">
        <v>37901871.346754804</v>
      </c>
      <c r="F118" s="6">
        <v>70020715.991034001</v>
      </c>
      <c r="G118" s="6">
        <v>339718861.58999962</v>
      </c>
      <c r="H118" s="6">
        <v>17061988.834500007</v>
      </c>
      <c r="I118" s="6">
        <f t="shared" si="49"/>
        <v>499328252.21228844</v>
      </c>
    </row>
    <row r="119" spans="2:9" x14ac:dyDescent="0.25">
      <c r="B119" s="5" t="s">
        <v>118</v>
      </c>
      <c r="C119" s="6">
        <v>19918.7736</v>
      </c>
      <c r="D119" s="6">
        <v>4744046.3899900001</v>
      </c>
      <c r="E119" s="6">
        <v>35282652.645144999</v>
      </c>
      <c r="F119" s="6">
        <v>110869432.74410899</v>
      </c>
      <c r="G119" s="6">
        <v>201848111.19000012</v>
      </c>
      <c r="H119" s="6">
        <v>23308455.213562001</v>
      </c>
      <c r="I119" s="6">
        <f t="shared" si="49"/>
        <v>376072616.95640612</v>
      </c>
    </row>
    <row r="120" spans="2:9" x14ac:dyDescent="0.25">
      <c r="B120" s="5" t="s">
        <v>119</v>
      </c>
      <c r="C120" s="6">
        <v>90709</v>
      </c>
      <c r="D120" s="6">
        <v>2669137.5</v>
      </c>
      <c r="E120" s="6">
        <v>23327350.629359998</v>
      </c>
      <c r="F120" s="6">
        <v>64251905.918859996</v>
      </c>
      <c r="G120" s="6">
        <v>144682902.18999994</v>
      </c>
      <c r="H120" s="6">
        <v>50255550.111395001</v>
      </c>
      <c r="I120" s="6">
        <f t="shared" si="49"/>
        <v>285277555.34961492</v>
      </c>
    </row>
    <row r="121" spans="2:9" x14ac:dyDescent="0.25">
      <c r="B121" s="5" t="s">
        <v>120</v>
      </c>
      <c r="C121" s="6">
        <v>243170.34</v>
      </c>
      <c r="D121" s="6">
        <v>19679569.899999999</v>
      </c>
      <c r="E121" s="6">
        <v>12909150.091016563</v>
      </c>
      <c r="F121" s="6">
        <v>62621114.808136001</v>
      </c>
      <c r="G121" s="6">
        <v>118480694.91999999</v>
      </c>
      <c r="H121" s="6">
        <v>31528789.363999996</v>
      </c>
      <c r="I121" s="6">
        <f t="shared" si="49"/>
        <v>245462489.42315254</v>
      </c>
    </row>
    <row r="122" spans="2:9" x14ac:dyDescent="0.25">
      <c r="B122" s="5" t="s">
        <v>121</v>
      </c>
      <c r="C122" s="6">
        <v>4200</v>
      </c>
      <c r="D122" s="6">
        <v>12179975</v>
      </c>
      <c r="E122" s="6">
        <v>12243999.9024</v>
      </c>
      <c r="F122" s="6">
        <v>57669706.918949999</v>
      </c>
      <c r="G122" s="6">
        <v>149699098.59999996</v>
      </c>
      <c r="H122" s="6">
        <v>4700448.2639315603</v>
      </c>
      <c r="I122" s="6">
        <f t="shared" si="49"/>
        <v>236497428.68528154</v>
      </c>
    </row>
    <row r="123" spans="2:9" x14ac:dyDescent="0.25">
      <c r="B123" s="5" t="s">
        <v>122</v>
      </c>
      <c r="C123" s="6">
        <v>100051.2</v>
      </c>
      <c r="D123" s="6">
        <v>658500</v>
      </c>
      <c r="E123" s="6">
        <v>25903753.43</v>
      </c>
      <c r="F123" s="6">
        <v>71981302.442600012</v>
      </c>
      <c r="G123" s="6">
        <v>208525352.55000004</v>
      </c>
      <c r="H123" s="6">
        <v>103747552.1231</v>
      </c>
      <c r="I123" s="6">
        <f t="shared" si="49"/>
        <v>410916511.74570006</v>
      </c>
    </row>
    <row r="124" spans="2:9" x14ac:dyDescent="0.25">
      <c r="B124" s="12" t="s">
        <v>123</v>
      </c>
      <c r="C124" s="10">
        <f>SUM(C112:C123)</f>
        <v>605896.1923</v>
      </c>
      <c r="D124" s="10">
        <f t="shared" ref="D124:I124" si="50">SUM(D112:D123)</f>
        <v>104102367.259498</v>
      </c>
      <c r="E124" s="10">
        <f t="shared" si="50"/>
        <v>283702487.35565531</v>
      </c>
      <c r="F124" s="10">
        <f t="shared" si="50"/>
        <v>816443208.33288181</v>
      </c>
      <c r="G124" s="10">
        <f t="shared" si="50"/>
        <v>2639264322.4199996</v>
      </c>
      <c r="H124" s="10">
        <f t="shared" si="50"/>
        <v>279792664.67367655</v>
      </c>
      <c r="I124" s="10">
        <f t="shared" si="50"/>
        <v>4123910946.2340117</v>
      </c>
    </row>
    <row r="125" spans="2:9" x14ac:dyDescent="0.25">
      <c r="B125" s="5" t="s">
        <v>124</v>
      </c>
      <c r="C125" s="6">
        <v>119516896.2886</v>
      </c>
      <c r="D125" s="6">
        <v>2181586.4294099999</v>
      </c>
      <c r="E125" s="6">
        <v>17952599.82</v>
      </c>
      <c r="F125" s="6">
        <v>28741389.35534</v>
      </c>
      <c r="G125" s="6">
        <v>190354906.56999996</v>
      </c>
      <c r="H125" s="6">
        <v>5069736.8011999987</v>
      </c>
      <c r="I125" s="6">
        <f t="shared" ref="I125:I130" si="51">SUM(C125:H125)</f>
        <v>363817115.26454991</v>
      </c>
    </row>
    <row r="126" spans="2:9" x14ac:dyDescent="0.25">
      <c r="B126" s="5" t="s">
        <v>125</v>
      </c>
      <c r="C126" s="6">
        <v>224939451.11383194</v>
      </c>
      <c r="D126" s="6">
        <v>7324394.9500000002</v>
      </c>
      <c r="E126" s="6">
        <v>70794587.219669983</v>
      </c>
      <c r="F126" s="6">
        <v>81479324.209191978</v>
      </c>
      <c r="G126" s="6">
        <v>178582710.33000013</v>
      </c>
      <c r="H126" s="6">
        <v>44931116.029300004</v>
      </c>
      <c r="I126" s="6">
        <f t="shared" si="51"/>
        <v>608051583.85199404</v>
      </c>
    </row>
    <row r="127" spans="2:9" x14ac:dyDescent="0.25">
      <c r="B127" s="5" t="s">
        <v>126</v>
      </c>
      <c r="C127" s="6">
        <v>147692511.76343998</v>
      </c>
      <c r="D127" s="6">
        <v>44935601.747464001</v>
      </c>
      <c r="E127" s="6">
        <v>68079907.620000005</v>
      </c>
      <c r="F127" s="6">
        <v>31532699.984449998</v>
      </c>
      <c r="G127" s="6">
        <v>262150008.38999984</v>
      </c>
      <c r="H127" s="6">
        <v>10695960.494974999</v>
      </c>
      <c r="I127" s="6">
        <f t="shared" si="51"/>
        <v>565086690.00032878</v>
      </c>
    </row>
    <row r="128" spans="2:9" x14ac:dyDescent="0.25">
      <c r="B128" s="5" t="s">
        <v>128</v>
      </c>
      <c r="C128" s="6">
        <v>12991752.551999999</v>
      </c>
      <c r="D128" s="6">
        <v>23657546.684019998</v>
      </c>
      <c r="E128" s="6">
        <v>16404062.106010001</v>
      </c>
      <c r="F128" s="6">
        <v>10103278.5425</v>
      </c>
      <c r="G128" s="6">
        <v>80149330.499999955</v>
      </c>
      <c r="H128" s="6">
        <v>8995629.5249850024</v>
      </c>
      <c r="I128" s="6">
        <f t="shared" si="51"/>
        <v>152301599.90951496</v>
      </c>
    </row>
    <row r="129" spans="2:9" x14ac:dyDescent="0.25">
      <c r="B129" s="5" t="s">
        <v>129</v>
      </c>
      <c r="C129" s="6">
        <v>30103502.309769999</v>
      </c>
      <c r="D129" s="6">
        <v>5655848.4396449998</v>
      </c>
      <c r="E129" s="6">
        <v>1278769.7597999999</v>
      </c>
      <c r="F129" s="6">
        <v>12354401.257600004</v>
      </c>
      <c r="G129" s="6">
        <v>51453717.769999988</v>
      </c>
      <c r="H129" s="6">
        <v>25309609.127630003</v>
      </c>
      <c r="I129" s="6">
        <f t="shared" si="51"/>
        <v>126155848.66444498</v>
      </c>
    </row>
    <row r="130" spans="2:9" x14ac:dyDescent="0.25">
      <c r="B130" s="5" t="s">
        <v>130</v>
      </c>
      <c r="C130" s="6">
        <v>35458365.182672001</v>
      </c>
      <c r="D130" s="6">
        <v>49684003.249660008</v>
      </c>
      <c r="E130" s="6">
        <v>1038815.99060055</v>
      </c>
      <c r="F130" s="6">
        <v>68841711.857439995</v>
      </c>
      <c r="G130" s="6">
        <v>49038432.899999984</v>
      </c>
      <c r="H130" s="6">
        <v>30859316.560292996</v>
      </c>
      <c r="I130" s="6">
        <f t="shared" si="51"/>
        <v>234920645.74066553</v>
      </c>
    </row>
    <row r="131" spans="2:9" x14ac:dyDescent="0.25">
      <c r="B131" s="5" t="s">
        <v>131</v>
      </c>
      <c r="C131" s="6">
        <v>22160983.206999999</v>
      </c>
      <c r="D131" s="6">
        <v>103454647.07264</v>
      </c>
      <c r="E131" s="6">
        <v>3896804</v>
      </c>
      <c r="F131" s="6">
        <v>17408102.504464999</v>
      </c>
      <c r="G131" s="6">
        <v>39990725.849999964</v>
      </c>
      <c r="H131" s="6">
        <v>122806306.82649201</v>
      </c>
      <c r="I131" s="6">
        <f t="shared" ref="I131" si="52">SUM(C131:H131)</f>
        <v>309717569.46059698</v>
      </c>
    </row>
    <row r="132" spans="2:9" x14ac:dyDescent="0.25">
      <c r="B132" s="5" t="s">
        <v>132</v>
      </c>
      <c r="C132" s="6">
        <v>15505667.449999999</v>
      </c>
      <c r="D132" s="6">
        <v>89660541.380010009</v>
      </c>
      <c r="E132" s="6">
        <v>6425553.0198520003</v>
      </c>
      <c r="F132" s="6">
        <v>33625937.289955989</v>
      </c>
      <c r="G132" s="6">
        <v>52572388.229999974</v>
      </c>
      <c r="H132" s="6">
        <v>9405322.7565000001</v>
      </c>
      <c r="I132" s="6">
        <f t="shared" ref="I132:I134" si="53">SUM(C132:H132)</f>
        <v>207195410.12631798</v>
      </c>
    </row>
    <row r="133" spans="2:9" x14ac:dyDescent="0.25">
      <c r="B133" s="5" t="s">
        <v>133</v>
      </c>
      <c r="C133" s="6">
        <v>48101571.378000006</v>
      </c>
      <c r="D133" s="6">
        <v>14410998.870421998</v>
      </c>
      <c r="E133" s="6">
        <v>9750138.9438050017</v>
      </c>
      <c r="F133" s="6">
        <v>90373673.573799998</v>
      </c>
      <c r="G133" s="6">
        <v>93504292.609999999</v>
      </c>
      <c r="H133" s="6">
        <v>43557410.468359992</v>
      </c>
      <c r="I133" s="6">
        <f t="shared" si="53"/>
        <v>299698085.84438699</v>
      </c>
    </row>
    <row r="134" spans="2:9" x14ac:dyDescent="0.25">
      <c r="B134" s="5" t="s">
        <v>134</v>
      </c>
      <c r="C134" s="6">
        <v>45013967.3464</v>
      </c>
      <c r="D134" s="6">
        <v>42327045.5</v>
      </c>
      <c r="E134" s="6">
        <v>1195662.5603399999</v>
      </c>
      <c r="F134" s="6">
        <v>28674273.551289998</v>
      </c>
      <c r="G134" s="6">
        <v>66815147.690000027</v>
      </c>
      <c r="H134" s="6">
        <v>32825827.932700001</v>
      </c>
      <c r="I134" s="6">
        <f t="shared" si="53"/>
        <v>216851924.58073002</v>
      </c>
    </row>
    <row r="135" spans="2:9" x14ac:dyDescent="0.25">
      <c r="B135" s="5" t="s">
        <v>135</v>
      </c>
      <c r="C135" s="6">
        <v>24920337.684</v>
      </c>
      <c r="D135" s="6">
        <v>9379352.7451050002</v>
      </c>
      <c r="E135" s="6">
        <v>11548371.438586002</v>
      </c>
      <c r="F135" s="6">
        <v>21542970.142000001</v>
      </c>
      <c r="G135" s="6">
        <v>35129888.640000008</v>
      </c>
      <c r="H135" s="6">
        <v>50974714.735650003</v>
      </c>
      <c r="I135" s="6">
        <f t="shared" ref="I135" si="54">SUM(C135:H135)</f>
        <v>153495635.38534102</v>
      </c>
    </row>
    <row r="136" spans="2:9" x14ac:dyDescent="0.25">
      <c r="B136" s="5" t="s">
        <v>136</v>
      </c>
      <c r="C136" s="6">
        <v>39207975.858549997</v>
      </c>
      <c r="D136" s="6">
        <v>51575673.81182</v>
      </c>
      <c r="E136" s="6">
        <v>34489823.56750001</v>
      </c>
      <c r="F136" s="6">
        <v>35619609.773499995</v>
      </c>
      <c r="G136" s="6">
        <v>47112421.060000002</v>
      </c>
      <c r="H136" s="6">
        <v>37459289.987409994</v>
      </c>
      <c r="I136" s="6">
        <f>SUM(C136:H136)</f>
        <v>245464794.05878001</v>
      </c>
    </row>
    <row r="137" spans="2:9" x14ac:dyDescent="0.25">
      <c r="B137" s="12" t="s">
        <v>137</v>
      </c>
      <c r="C137" s="10">
        <f>SUM(C125:C136)</f>
        <v>765612982.13426399</v>
      </c>
      <c r="D137" s="10">
        <f t="shared" ref="D137:I137" si="55">SUM(D125:D136)</f>
        <v>444247240.88019609</v>
      </c>
      <c r="E137" s="10">
        <f t="shared" si="55"/>
        <v>242855096.04616356</v>
      </c>
      <c r="F137" s="10">
        <f t="shared" si="55"/>
        <v>460297372.04153287</v>
      </c>
      <c r="G137" s="10">
        <f t="shared" si="55"/>
        <v>1146853970.54</v>
      </c>
      <c r="H137" s="10">
        <f t="shared" si="55"/>
        <v>422890241.24549502</v>
      </c>
      <c r="I137" s="10">
        <f t="shared" si="55"/>
        <v>3482756902.8876514</v>
      </c>
    </row>
    <row r="138" spans="2:9" x14ac:dyDescent="0.25">
      <c r="B138" s="5" t="s">
        <v>138</v>
      </c>
      <c r="C138" s="6">
        <v>11988133.84</v>
      </c>
      <c r="D138" s="6">
        <v>19728672.452336997</v>
      </c>
      <c r="E138" s="6">
        <v>6153540.2600079998</v>
      </c>
      <c r="F138" s="6">
        <v>71611534.564992994</v>
      </c>
      <c r="G138" s="6">
        <v>47527048.020000041</v>
      </c>
      <c r="H138" s="6">
        <v>13810817.7171</v>
      </c>
      <c r="I138" s="6">
        <f t="shared" ref="I138:I143" si="56">SUM(C138:H138)</f>
        <v>170819746.85443804</v>
      </c>
    </row>
    <row r="139" spans="2:9" x14ac:dyDescent="0.25">
      <c r="B139" s="5" t="s">
        <v>139</v>
      </c>
      <c r="C139" s="6">
        <v>17539488.202</v>
      </c>
      <c r="D139" s="6">
        <v>6124394.5057440009</v>
      </c>
      <c r="E139" s="6">
        <v>23057540.387800001</v>
      </c>
      <c r="F139" s="6">
        <v>77065494.978549987</v>
      </c>
      <c r="G139" s="6">
        <v>69193445.10999991</v>
      </c>
      <c r="H139" s="6">
        <v>46720181.724199995</v>
      </c>
      <c r="I139" s="6">
        <f t="shared" si="56"/>
        <v>239700544.9082939</v>
      </c>
    </row>
    <row r="140" spans="2:9" x14ac:dyDescent="0.25">
      <c r="B140" s="5" t="s">
        <v>140</v>
      </c>
      <c r="C140" s="6">
        <v>70403603.886140004</v>
      </c>
      <c r="D140" s="6">
        <v>25080122.633431997</v>
      </c>
      <c r="E140" s="6">
        <v>11889701.008341998</v>
      </c>
      <c r="F140" s="6">
        <v>84690186.628838003</v>
      </c>
      <c r="G140" s="6">
        <v>117836463.05000001</v>
      </c>
      <c r="H140" s="6">
        <v>5114463.3126999997</v>
      </c>
      <c r="I140" s="6">
        <f t="shared" si="56"/>
        <v>315014540.51945198</v>
      </c>
    </row>
    <row r="141" spans="2:9" x14ac:dyDescent="0.25">
      <c r="B141" s="5" t="s">
        <v>141</v>
      </c>
      <c r="C141" s="6">
        <v>54899075.029589996</v>
      </c>
      <c r="D141" s="6">
        <v>2118337.92</v>
      </c>
      <c r="E141" s="6">
        <v>49800200.179980002</v>
      </c>
      <c r="F141" s="6">
        <v>85221351.873000011</v>
      </c>
      <c r="G141" s="6">
        <v>153330083.80000007</v>
      </c>
      <c r="H141" s="6">
        <v>32044436.736899998</v>
      </c>
      <c r="I141" s="6">
        <f t="shared" si="56"/>
        <v>377413485.53947008</v>
      </c>
    </row>
    <row r="142" spans="2:9" x14ac:dyDescent="0.25">
      <c r="B142" s="5" t="s">
        <v>142</v>
      </c>
      <c r="C142" s="6">
        <v>34736228.259800002</v>
      </c>
      <c r="D142" s="6">
        <v>12055975.931843</v>
      </c>
      <c r="E142" s="6">
        <v>15018303.1711502</v>
      </c>
      <c r="F142" s="6">
        <v>22904989.870680995</v>
      </c>
      <c r="G142" s="6">
        <v>118659506.49000002</v>
      </c>
      <c r="H142" s="6">
        <v>43404315.486049995</v>
      </c>
      <c r="I142" s="6">
        <f t="shared" si="56"/>
        <v>246779319.20952421</v>
      </c>
    </row>
    <row r="143" spans="2:9" x14ac:dyDescent="0.25">
      <c r="B143" s="5" t="s">
        <v>143</v>
      </c>
      <c r="C143" s="6">
        <v>49356980.907931998</v>
      </c>
      <c r="D143" s="6">
        <v>33125662.362669997</v>
      </c>
      <c r="E143" s="6">
        <v>4929711.64016</v>
      </c>
      <c r="F143" s="6">
        <v>52912864.389426008</v>
      </c>
      <c r="G143" s="6">
        <v>101424255.58999999</v>
      </c>
      <c r="H143" s="6">
        <v>10613205.422126001</v>
      </c>
      <c r="I143" s="6">
        <f t="shared" si="56"/>
        <v>252362680.31231397</v>
      </c>
    </row>
    <row r="144" spans="2:9" x14ac:dyDescent="0.25">
      <c r="B144" s="5" t="s">
        <v>144</v>
      </c>
      <c r="C144" s="6">
        <v>58934103.1492</v>
      </c>
      <c r="D144" s="6">
        <v>30404197.223641004</v>
      </c>
      <c r="E144" s="6">
        <v>3005452.7757679997</v>
      </c>
      <c r="F144" s="6">
        <v>53162712.616365001</v>
      </c>
      <c r="G144" s="6">
        <v>88477270.480000049</v>
      </c>
      <c r="H144" s="6">
        <v>28506744.528680008</v>
      </c>
      <c r="I144" s="6">
        <f t="shared" ref="I144:I145" si="57">SUM(C144:H144)</f>
        <v>262490480.77365404</v>
      </c>
    </row>
    <row r="145" spans="2:9" x14ac:dyDescent="0.25">
      <c r="B145" s="5" t="s">
        <v>145</v>
      </c>
      <c r="C145" s="6">
        <v>26989500.196590997</v>
      </c>
      <c r="D145" s="6">
        <v>22378121.945803002</v>
      </c>
      <c r="E145" s="6">
        <v>342205.940023</v>
      </c>
      <c r="F145" s="6">
        <v>147245006.33631</v>
      </c>
      <c r="G145" s="6">
        <v>124027445.40000007</v>
      </c>
      <c r="H145" s="6">
        <v>83459559.666199997</v>
      </c>
      <c r="I145" s="6">
        <f t="shared" si="57"/>
        <v>404441839.484927</v>
      </c>
    </row>
    <row r="146" spans="2:9" x14ac:dyDescent="0.25">
      <c r="B146" s="5" t="s">
        <v>146</v>
      </c>
      <c r="C146" s="6">
        <v>9085140.5499279983</v>
      </c>
      <c r="D146" s="6">
        <v>17135073.42695</v>
      </c>
      <c r="E146" s="6">
        <v>4156741.0102599999</v>
      </c>
      <c r="F146" s="6">
        <v>115106123.74372999</v>
      </c>
      <c r="G146" s="6">
        <v>129658647.85999994</v>
      </c>
      <c r="H146" s="6">
        <v>59174534.568250015</v>
      </c>
      <c r="I146" s="6">
        <f t="shared" ref="I146" si="58">SUM(C146:H146)</f>
        <v>334316261.15911794</v>
      </c>
    </row>
    <row r="147" spans="2:9" x14ac:dyDescent="0.25">
      <c r="B147" s="5" t="s">
        <v>147</v>
      </c>
      <c r="C147" s="6">
        <v>40205015.640010998</v>
      </c>
      <c r="D147" s="6">
        <v>7398940.0093200002</v>
      </c>
      <c r="E147" s="6">
        <v>4891312.164837</v>
      </c>
      <c r="F147" s="6">
        <v>66657582.324999996</v>
      </c>
      <c r="G147" s="6">
        <v>86532520.960000008</v>
      </c>
      <c r="H147" s="6">
        <v>31421508.965900008</v>
      </c>
      <c r="I147" s="6">
        <f t="shared" ref="I147" si="59">SUM(C147:H147)</f>
        <v>237106880.06506801</v>
      </c>
    </row>
    <row r="148" spans="2:9" x14ac:dyDescent="0.25">
      <c r="B148" s="5" t="s">
        <v>148</v>
      </c>
      <c r="C148" s="6">
        <v>30123627.612999998</v>
      </c>
      <c r="D148" s="6">
        <v>8107852.676723999</v>
      </c>
      <c r="E148" s="6">
        <v>2728975.1497689998</v>
      </c>
      <c r="F148" s="6">
        <v>88708464.362499997</v>
      </c>
      <c r="G148" s="6">
        <v>115250823.29000001</v>
      </c>
      <c r="H148" s="6">
        <v>21161808.929399997</v>
      </c>
      <c r="I148" s="6">
        <f t="shared" ref="I148:I149" si="60">SUM(C148:H148)</f>
        <v>266081552.021393</v>
      </c>
    </row>
    <row r="149" spans="2:9" x14ac:dyDescent="0.25">
      <c r="B149" s="5" t="s">
        <v>149</v>
      </c>
      <c r="C149" s="6">
        <v>39846477.461580001</v>
      </c>
      <c r="D149" s="6">
        <v>1865134.4294999996</v>
      </c>
      <c r="E149" s="6">
        <v>700384.17995999998</v>
      </c>
      <c r="F149" s="6">
        <v>103711246.29895</v>
      </c>
      <c r="G149" s="6">
        <v>143325020.17000005</v>
      </c>
      <c r="H149" s="6">
        <v>13910705.657</v>
      </c>
      <c r="I149" s="6">
        <f t="shared" si="60"/>
        <v>303358968.19699007</v>
      </c>
    </row>
    <row r="150" spans="2:9" x14ac:dyDescent="0.25">
      <c r="B150" s="12" t="s">
        <v>150</v>
      </c>
      <c r="C150" s="10">
        <f>SUM(C138:C149)</f>
        <v>444107374.73577201</v>
      </c>
      <c r="D150" s="10">
        <f t="shared" ref="D150:I151" si="61">SUM(D138:D149)</f>
        <v>185522485.51796401</v>
      </c>
      <c r="E150" s="10">
        <f t="shared" si="61"/>
        <v>126674067.86805719</v>
      </c>
      <c r="F150" s="10">
        <f t="shared" si="61"/>
        <v>968997557.98834288</v>
      </c>
      <c r="G150" s="10">
        <f t="shared" si="61"/>
        <v>1295242530.2200003</v>
      </c>
      <c r="H150" s="10">
        <f t="shared" si="61"/>
        <v>389342282.71450597</v>
      </c>
      <c r="I150" s="10">
        <f t="shared" si="61"/>
        <v>3409886299.0446424</v>
      </c>
    </row>
    <row r="151" spans="2:9" x14ac:dyDescent="0.25">
      <c r="B151" s="5" t="s">
        <v>151</v>
      </c>
      <c r="C151" s="6">
        <v>45839221.269944996</v>
      </c>
      <c r="D151" s="6">
        <v>4256336.5416090004</v>
      </c>
      <c r="E151" s="6">
        <v>2381946.0158299999</v>
      </c>
      <c r="F151" s="6">
        <v>82719253.572973996</v>
      </c>
      <c r="G151" s="6">
        <v>80160744.660000011</v>
      </c>
      <c r="H151" s="6">
        <v>6697737.6524</v>
      </c>
      <c r="I151" s="6">
        <f>SUM(C151:H151)</f>
        <v>222055239.71275797</v>
      </c>
    </row>
  </sheetData>
  <printOptions horizontalCentered="1"/>
  <pageMargins left="0.19685039370078741" right="0.23622047244094491" top="0.74803149606299213" bottom="0.74803149606299213" header="0.31496062992125984" footer="0.31496062992125984"/>
  <pageSetup scale="80" orientation="portrait" r:id="rId1"/>
  <ignoredErrors>
    <ignoredError sqref="I20 I46 I72 I8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egmelendez</dc:creator>
  <cp:lastModifiedBy>Ana Griselda Pérez Ávalos</cp:lastModifiedBy>
  <cp:lastPrinted>2015-02-03T20:50:26Z</cp:lastPrinted>
  <dcterms:created xsi:type="dcterms:W3CDTF">2013-02-19T21:18:36Z</dcterms:created>
  <dcterms:modified xsi:type="dcterms:W3CDTF">2022-02-03T23:40:22Z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651973f9-6f74-47ab-b930-a083a6e35866</vt:lpwstr>
  </property>
</Properties>
</file>