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223-2022\Estadísticas\Mercado_Secundario\"/>
    </mc:Choice>
  </mc:AlternateContent>
  <xr:revisionPtr revIDLastSave="0" documentId="13_ncr:1_{5B101270-F542-41A7-A431-30E41A63BCED}" xr6:coauthVersionLast="47" xr6:coauthVersionMax="47" xr10:uidLastSave="{00000000-0000-0000-0000-000000000000}"/>
  <bookViews>
    <workbookView xWindow="-120" yWindow="-120" windowWidth="20730" windowHeight="11160" activeTab="11" xr2:uid="{00000000-000D-0000-FFFF-FFFF00000000}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'2011'!$A$1:$O$22</definedName>
    <definedName name="_xlnm.Print_Area" localSheetId="1">'2012'!$A$1:$O$21</definedName>
    <definedName name="_xlnm.Print_Area" localSheetId="2">'2013'!$A$1:$O$22</definedName>
    <definedName name="_xlnm.Print_Area" localSheetId="3">'2014'!$A$1:$O$22</definedName>
    <definedName name="_xlnm.Print_Area" localSheetId="4">'2015'!$A$1:$O$22</definedName>
    <definedName name="_xlnm.Print_Area" localSheetId="5">'2016'!$A$1:$O$23</definedName>
    <definedName name="_xlnm.Print_Area" localSheetId="6">'2017'!$A$1:$O$24</definedName>
    <definedName name="_xlnm.Print_Area" localSheetId="7">'2018'!$A$1:$O$24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4" l="1"/>
  <c r="F24" i="14"/>
  <c r="D24" i="14" l="1"/>
  <c r="N24" i="14" l="1"/>
  <c r="M24" i="14"/>
  <c r="L24" i="14"/>
  <c r="K24" i="14"/>
  <c r="J24" i="14"/>
  <c r="I24" i="14"/>
  <c r="H24" i="14"/>
  <c r="E24" i="14"/>
  <c r="C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4" i="14" l="1"/>
  <c r="I24" i="13"/>
  <c r="H24" i="13" l="1"/>
  <c r="G24" i="13" l="1"/>
  <c r="F24" i="13" l="1"/>
  <c r="E24" i="13" l="1"/>
  <c r="O16" i="13" l="1"/>
  <c r="C24" i="13"/>
  <c r="D24" i="13"/>
  <c r="N24" i="13" l="1"/>
  <c r="M24" i="13"/>
  <c r="L24" i="13"/>
  <c r="K24" i="13"/>
  <c r="J24" i="13"/>
  <c r="O23" i="13"/>
  <c r="O22" i="13"/>
  <c r="O21" i="13"/>
  <c r="O20" i="13"/>
  <c r="O19" i="13"/>
  <c r="O18" i="13"/>
  <c r="O17" i="13"/>
  <c r="O15" i="13"/>
  <c r="O14" i="13"/>
  <c r="O13" i="13"/>
  <c r="O12" i="13"/>
  <c r="O11" i="13"/>
  <c r="O10" i="13"/>
  <c r="O9" i="13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9" i="12"/>
  <c r="O24" i="13" l="1"/>
  <c r="L24" i="12"/>
  <c r="J24" i="12" l="1"/>
  <c r="H24" i="12" l="1"/>
  <c r="F24" i="12"/>
  <c r="E24" i="12"/>
  <c r="D24" i="12"/>
  <c r="C24" i="12"/>
  <c r="N24" i="12"/>
  <c r="M24" i="12"/>
  <c r="K24" i="12"/>
  <c r="I24" i="12"/>
  <c r="G24" i="12"/>
  <c r="M23" i="11"/>
  <c r="L23" i="11"/>
  <c r="O24" i="12" l="1"/>
  <c r="J23" i="11"/>
  <c r="I23" i="11" l="1"/>
  <c r="O16" i="11"/>
  <c r="O18" i="11"/>
  <c r="D23" i="11"/>
  <c r="C23" i="11"/>
  <c r="N23" i="11"/>
  <c r="K23" i="11"/>
  <c r="H23" i="11"/>
  <c r="G23" i="11"/>
  <c r="F23" i="11"/>
  <c r="E23" i="11"/>
  <c r="O22" i="11"/>
  <c r="O21" i="11"/>
  <c r="O20" i="11"/>
  <c r="O19" i="11"/>
  <c r="O17" i="11"/>
  <c r="O15" i="11"/>
  <c r="O14" i="11"/>
  <c r="O13" i="11"/>
  <c r="O12" i="11"/>
  <c r="O11" i="11"/>
  <c r="O10" i="11"/>
  <c r="O9" i="11"/>
  <c r="N23" i="10"/>
  <c r="M23" i="10"/>
  <c r="J23" i="10"/>
  <c r="O23" i="11" l="1"/>
  <c r="L23" i="10"/>
  <c r="K23" i="10"/>
  <c r="I23" i="10"/>
  <c r="H23" i="10"/>
  <c r="G23" i="10"/>
  <c r="F23" i="10"/>
  <c r="E23" i="10"/>
  <c r="D23" i="10"/>
  <c r="C23" i="10"/>
  <c r="O22" i="10"/>
  <c r="O21" i="10"/>
  <c r="O20" i="10"/>
  <c r="O19" i="10"/>
  <c r="O17" i="10"/>
  <c r="O15" i="10"/>
  <c r="O14" i="10"/>
  <c r="O13" i="10"/>
  <c r="O12" i="10"/>
  <c r="O11" i="10"/>
  <c r="O10" i="10"/>
  <c r="O9" i="10"/>
  <c r="N23" i="9"/>
  <c r="M23" i="9"/>
  <c r="L23" i="9"/>
  <c r="K23" i="9"/>
  <c r="J23" i="9"/>
  <c r="I23" i="9"/>
  <c r="H23" i="9"/>
  <c r="G23" i="9"/>
  <c r="F23" i="9"/>
  <c r="E23" i="9"/>
  <c r="D23" i="9"/>
  <c r="C23" i="9"/>
  <c r="O22" i="9"/>
  <c r="O21" i="9"/>
  <c r="O20" i="9"/>
  <c r="O19" i="9"/>
  <c r="O17" i="9"/>
  <c r="O15" i="9"/>
  <c r="O14" i="9"/>
  <c r="O13" i="9"/>
  <c r="O12" i="9"/>
  <c r="O11" i="9"/>
  <c r="O10" i="9"/>
  <c r="O9" i="9"/>
  <c r="N22" i="8"/>
  <c r="M22" i="8"/>
  <c r="L22" i="8"/>
  <c r="K22" i="8"/>
  <c r="J22" i="8"/>
  <c r="I22" i="8"/>
  <c r="H22" i="8"/>
  <c r="G22" i="8"/>
  <c r="F22" i="8"/>
  <c r="E22" i="8"/>
  <c r="D22" i="8"/>
  <c r="C22" i="8"/>
  <c r="O21" i="8"/>
  <c r="O20" i="8"/>
  <c r="O19" i="8"/>
  <c r="O18" i="8"/>
  <c r="O17" i="8"/>
  <c r="O15" i="8"/>
  <c r="O14" i="8"/>
  <c r="O13" i="8"/>
  <c r="O12" i="8"/>
  <c r="O11" i="8"/>
  <c r="O10" i="8"/>
  <c r="O9" i="8"/>
  <c r="N21" i="7"/>
  <c r="M21" i="7"/>
  <c r="L21" i="7"/>
  <c r="K21" i="7"/>
  <c r="J21" i="7"/>
  <c r="I21" i="7"/>
  <c r="H21" i="7"/>
  <c r="G21" i="7"/>
  <c r="F21" i="7"/>
  <c r="E21" i="7"/>
  <c r="D21" i="7"/>
  <c r="C21" i="7"/>
  <c r="O20" i="7"/>
  <c r="O19" i="7"/>
  <c r="O18" i="7"/>
  <c r="O17" i="7"/>
  <c r="O16" i="7"/>
  <c r="O15" i="7"/>
  <c r="O14" i="7"/>
  <c r="O13" i="7"/>
  <c r="O12" i="7"/>
  <c r="O11" i="7"/>
  <c r="O10" i="7"/>
  <c r="O9" i="7"/>
  <c r="N21" i="6"/>
  <c r="M21" i="6"/>
  <c r="L21" i="6"/>
  <c r="K21" i="6"/>
  <c r="J21" i="6"/>
  <c r="I21" i="6"/>
  <c r="H21" i="6"/>
  <c r="G21" i="6"/>
  <c r="F21" i="6"/>
  <c r="E21" i="6"/>
  <c r="D21" i="6"/>
  <c r="C21" i="6"/>
  <c r="O20" i="6"/>
  <c r="O19" i="6"/>
  <c r="O18" i="6"/>
  <c r="O17" i="6"/>
  <c r="O16" i="6"/>
  <c r="O15" i="6"/>
  <c r="O14" i="6"/>
  <c r="O13" i="6"/>
  <c r="O12" i="6"/>
  <c r="O11" i="6"/>
  <c r="O10" i="6"/>
  <c r="O9" i="6"/>
  <c r="N21" i="5"/>
  <c r="M21" i="5"/>
  <c r="O14" i="5"/>
  <c r="O15" i="5"/>
  <c r="L21" i="5"/>
  <c r="K21" i="5"/>
  <c r="J21" i="5"/>
  <c r="O9" i="5"/>
  <c r="C21" i="5"/>
  <c r="D21" i="5"/>
  <c r="E21" i="5"/>
  <c r="F21" i="5"/>
  <c r="G21" i="5"/>
  <c r="H21" i="5"/>
  <c r="I21" i="5"/>
  <c r="O12" i="5"/>
  <c r="O13" i="5"/>
  <c r="O16" i="5"/>
  <c r="O10" i="5"/>
  <c r="O11" i="5"/>
  <c r="O17" i="5"/>
  <c r="O18" i="5"/>
  <c r="O19" i="5"/>
  <c r="O20" i="5"/>
  <c r="O23" i="10" l="1"/>
  <c r="O23" i="9"/>
  <c r="O22" i="8"/>
  <c r="O21" i="7"/>
  <c r="O21" i="6"/>
  <c r="O21" i="5"/>
</calcChain>
</file>

<file path=xl/sharedStrings.xml><?xml version="1.0" encoding="utf-8"?>
<sst xmlns="http://schemas.openxmlformats.org/spreadsheetml/2006/main" count="219" uniqueCount="31">
  <si>
    <t>Casas de corredores de bolsa</t>
  </si>
  <si>
    <t>Personas naturales</t>
  </si>
  <si>
    <t>Servicios</t>
  </si>
  <si>
    <t>Total general</t>
  </si>
  <si>
    <t>Extranjero</t>
  </si>
  <si>
    <t>Seguros</t>
  </si>
  <si>
    <t>Fuente: Bolsa de Valores de El Salvador</t>
  </si>
  <si>
    <t>Sector</t>
  </si>
  <si>
    <t>Bancos</t>
  </si>
  <si>
    <t>Comercio</t>
  </si>
  <si>
    <t>Fondos de pensiones</t>
  </si>
  <si>
    <t>Industria</t>
  </si>
  <si>
    <t>Sector público</t>
  </si>
  <si>
    <t>Mercado secundario
Compras de valores por sector económico. Año 2011
En (US$)</t>
  </si>
  <si>
    <t>Mercado secundario
Compras de valores por sector económico. Año 2012
En (US$)</t>
  </si>
  <si>
    <t>Mercado secundario
Compras de valores por sector económico. Año 2013
En (US$)</t>
  </si>
  <si>
    <t>Administración fondos de pensiones</t>
  </si>
  <si>
    <t>Administración cartera</t>
  </si>
  <si>
    <t>Construcción</t>
  </si>
  <si>
    <t>Mercado secundario
Compras de valores por sector económico. Año 2014
En (US$)</t>
  </si>
  <si>
    <t>Mercado secundario
Compras de valores por sector económico. Año 2015
En (US$)</t>
  </si>
  <si>
    <t>Mercado secundario
Compras de valores por sector económico. Año 2016 
En (US$)</t>
  </si>
  <si>
    <t>Fondos de inversión abiertos</t>
  </si>
  <si>
    <t>Mercado secundario
Compras de valores por sector económico. Año 2017 
En (US$)</t>
  </si>
  <si>
    <t>Gestoras de Fondos de Inversión</t>
  </si>
  <si>
    <t>Mercado secundario
Compras de valores por sector económico. Año 2018
En (US$)</t>
  </si>
  <si>
    <t>Mercado secundario
Compras de valores por sector económico. Año 2019
En (US$)</t>
  </si>
  <si>
    <t>Mercado secundario
Compras de valores por sector económico. Año 2020
En (US$)</t>
  </si>
  <si>
    <t>Fondos de ahorro previsional voluntario</t>
  </si>
  <si>
    <t>Mercado secundario
Compras de valores por sector económico. Año 2021
En (US$)</t>
  </si>
  <si>
    <t>Mercado secundario
Compras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</si>
</sst>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Bembo Std"/>
      <family val="1"/>
    </font>
    <font>
      <sz val="10"/>
      <color theme="1"/>
      <name val="Museo Sans 300"/>
      <family val="3"/>
    </font>
    <font>
      <sz val="10"/>
      <name val="Museo Sans 300"/>
      <family val="3"/>
    </font>
    <font>
      <sz val="11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1" fillId="4" borderId="1" applyNumberFormat="0" applyProtection="0">
      <alignment horizontal="center" vertical="top" wrapText="1"/>
    </xf>
    <xf numFmtId="165" fontId="6" fillId="0" borderId="0" applyFont="0" applyFill="0" applyBorder="0" applyAlignment="0" applyProtection="0"/>
  </cellStyleXfs>
  <cellXfs count="54">
    <xf numFmtId="0" fontId="0" fillId="0" borderId="0" xfId="0"/>
    <xf numFmtId="0" fontId="0" fillId="3" borderId="0" xfId="0" applyFill="1"/>
    <xf numFmtId="0" fontId="0" fillId="3" borderId="0" xfId="0" applyFill="1" applyBorder="1"/>
    <xf numFmtId="0" fontId="3" fillId="2" borderId="0" xfId="2" applyFont="1" applyFill="1" applyBorder="1"/>
    <xf numFmtId="14" fontId="3" fillId="2" borderId="0" xfId="2" applyNumberFormat="1" applyFont="1" applyFill="1" applyBorder="1" applyAlignment="1">
      <alignment horizontal="left"/>
    </xf>
    <xf numFmtId="164" fontId="3" fillId="2" borderId="0" xfId="1" applyFont="1" applyFill="1" applyBorder="1"/>
    <xf numFmtId="0" fontId="3" fillId="2" borderId="0" xfId="2" applyFont="1" applyFill="1" applyBorder="1" applyAlignment="1">
      <alignment horizontal="left"/>
    </xf>
    <xf numFmtId="14" fontId="3" fillId="2" borderId="0" xfId="2" applyNumberFormat="1" applyFont="1" applyFill="1" applyBorder="1"/>
    <xf numFmtId="164" fontId="4" fillId="4" borderId="2" xfId="3" applyNumberFormat="1" applyFont="1" applyBorder="1" applyAlignment="1">
      <alignment horizontal="left" vertical="center" wrapText="1"/>
    </xf>
    <xf numFmtId="165" fontId="8" fillId="3" borderId="2" xfId="4" applyFont="1" applyFill="1" applyBorder="1" applyAlignment="1">
      <alignment horizontal="right"/>
    </xf>
    <xf numFmtId="0" fontId="5" fillId="2" borderId="2" xfId="2" applyFont="1" applyFill="1" applyBorder="1" applyAlignment="1"/>
    <xf numFmtId="0" fontId="3" fillId="3" borderId="0" xfId="2" applyFont="1" applyFill="1" applyBorder="1"/>
    <xf numFmtId="14" fontId="3" fillId="3" borderId="0" xfId="2" applyNumberFormat="1" applyFont="1" applyFill="1" applyBorder="1" applyAlignment="1">
      <alignment horizontal="left"/>
    </xf>
    <xf numFmtId="166" fontId="7" fillId="5" borderId="0" xfId="0" applyNumberFormat="1" applyFont="1" applyFill="1" applyBorder="1"/>
    <xf numFmtId="166" fontId="0" fillId="3" borderId="0" xfId="0" applyNumberFormat="1" applyFill="1" applyBorder="1" applyAlignment="1">
      <alignment horizontal="left"/>
    </xf>
    <xf numFmtId="166" fontId="0" fillId="3" borderId="0" xfId="0" applyNumberFormat="1" applyFill="1" applyBorder="1"/>
    <xf numFmtId="166" fontId="7" fillId="5" borderId="0" xfId="0" applyNumberFormat="1" applyFont="1" applyFill="1" applyBorder="1" applyAlignment="1">
      <alignment horizontal="left"/>
    </xf>
    <xf numFmtId="164" fontId="4" fillId="4" borderId="3" xfId="3" applyNumberFormat="1" applyFont="1" applyBorder="1" applyAlignment="1">
      <alignment horizontal="center" vertical="center" wrapText="1"/>
    </xf>
    <xf numFmtId="167" fontId="4" fillId="4" borderId="3" xfId="3" applyNumberFormat="1" applyFont="1" applyBorder="1" applyAlignment="1">
      <alignment horizontal="center" vertical="center" wrapText="1"/>
    </xf>
    <xf numFmtId="165" fontId="5" fillId="2" borderId="2" xfId="4" applyFont="1" applyFill="1" applyBorder="1" applyAlignment="1">
      <alignment horizontal="right"/>
    </xf>
    <xf numFmtId="165" fontId="4" fillId="4" borderId="2" xfId="4" applyNumberFormat="1" applyFont="1" applyFill="1" applyBorder="1" applyAlignment="1">
      <alignment horizontal="left" vertical="center" wrapText="1"/>
    </xf>
    <xf numFmtId="164" fontId="4" fillId="4" borderId="4" xfId="3" applyNumberFormat="1" applyFont="1" applyBorder="1" applyAlignment="1">
      <alignment horizontal="left" vertical="center" wrapText="1"/>
    </xf>
    <xf numFmtId="165" fontId="4" fillId="4" borderId="4" xfId="4" applyFont="1" applyFill="1" applyBorder="1" applyAlignment="1">
      <alignment vertical="center" wrapText="1"/>
    </xf>
    <xf numFmtId="0" fontId="8" fillId="3" borderId="2" xfId="0" applyFont="1" applyFill="1" applyBorder="1"/>
    <xf numFmtId="0" fontId="5" fillId="3" borderId="2" xfId="2" applyFont="1" applyFill="1" applyBorder="1"/>
    <xf numFmtId="165" fontId="8" fillId="3" borderId="2" xfId="4" applyFont="1" applyFill="1" applyBorder="1"/>
    <xf numFmtId="165" fontId="5" fillId="3" borderId="2" xfId="4" applyFont="1" applyFill="1" applyBorder="1"/>
    <xf numFmtId="165" fontId="8" fillId="5" borderId="2" xfId="4" applyFont="1" applyFill="1" applyBorder="1"/>
    <xf numFmtId="166" fontId="8" fillId="0" borderId="2" xfId="0" applyNumberFormat="1" applyFont="1" applyBorder="1" applyAlignment="1">
      <alignment horizontal="left"/>
    </xf>
    <xf numFmtId="165" fontId="8" fillId="0" borderId="2" xfId="4" applyFont="1" applyBorder="1"/>
    <xf numFmtId="166" fontId="0" fillId="3" borderId="0" xfId="0" applyNumberFormat="1" applyFill="1" applyAlignment="1">
      <alignment horizontal="left"/>
    </xf>
    <xf numFmtId="166" fontId="0" fillId="3" borderId="0" xfId="0" applyNumberFormat="1" applyFill="1"/>
    <xf numFmtId="165" fontId="5" fillId="0" borderId="2" xfId="4" applyFont="1" applyBorder="1"/>
    <xf numFmtId="166" fontId="0" fillId="0" borderId="0" xfId="0" applyNumberFormat="1"/>
    <xf numFmtId="166" fontId="0" fillId="0" borderId="0" xfId="0" applyNumberFormat="1" applyAlignment="1">
      <alignment horizontal="left"/>
    </xf>
    <xf numFmtId="0" fontId="0" fillId="3" borderId="2" xfId="0" applyFill="1" applyBorder="1"/>
    <xf numFmtId="165" fontId="0" fillId="3" borderId="0" xfId="4" applyFont="1" applyFill="1" applyBorder="1"/>
    <xf numFmtId="166" fontId="10" fillId="3" borderId="0" xfId="0" applyNumberFormat="1" applyFont="1" applyFill="1" applyAlignment="1">
      <alignment horizontal="left"/>
    </xf>
    <xf numFmtId="164" fontId="11" fillId="4" borderId="3" xfId="3" applyNumberFormat="1" applyFont="1" applyBorder="1" applyAlignment="1">
      <alignment horizontal="center" vertical="center" wrapText="1"/>
    </xf>
    <xf numFmtId="167" fontId="11" fillId="4" borderId="3" xfId="3" applyNumberFormat="1" applyFont="1" applyBorder="1" applyAlignment="1">
      <alignment horizontal="center" vertical="center" wrapText="1"/>
    </xf>
    <xf numFmtId="167" fontId="11" fillId="4" borderId="2" xfId="3" applyNumberFormat="1" applyFont="1" applyBorder="1" applyAlignment="1">
      <alignment horizontal="center" vertical="center" wrapText="1"/>
    </xf>
    <xf numFmtId="166" fontId="12" fillId="0" borderId="2" xfId="0" applyNumberFormat="1" applyFont="1" applyBorder="1" applyAlignment="1">
      <alignment horizontal="left"/>
    </xf>
    <xf numFmtId="165" fontId="13" fillId="0" borderId="2" xfId="4" applyFont="1" applyBorder="1"/>
    <xf numFmtId="165" fontId="12" fillId="0" borderId="2" xfId="4" applyFont="1" applyBorder="1"/>
    <xf numFmtId="0" fontId="14" fillId="3" borderId="2" xfId="0" applyFont="1" applyFill="1" applyBorder="1"/>
    <xf numFmtId="164" fontId="15" fillId="4" borderId="2" xfId="3" applyNumberFormat="1" applyFont="1" applyBorder="1" applyAlignment="1">
      <alignment horizontal="left" vertical="center" wrapText="1"/>
    </xf>
    <xf numFmtId="165" fontId="15" fillId="4" borderId="2" xfId="4" applyNumberFormat="1" applyFont="1" applyFill="1" applyBorder="1" applyAlignment="1">
      <alignment horizontal="left" vertical="center" wrapText="1"/>
    </xf>
    <xf numFmtId="165" fontId="13" fillId="0" borderId="5" xfId="4" applyFont="1" applyBorder="1"/>
    <xf numFmtId="165" fontId="13" fillId="3" borderId="6" xfId="4" applyFont="1" applyFill="1" applyBorder="1"/>
    <xf numFmtId="164" fontId="4" fillId="3" borderId="0" xfId="3" applyNumberFormat="1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/>
    </xf>
    <xf numFmtId="164" fontId="11" fillId="4" borderId="2" xfId="3" applyNumberFormat="1" applyFont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left"/>
    </xf>
  </cellXfs>
  <cellStyles count="5">
    <cellStyle name="Cuadros SSF" xfId="3" xr:uid="{00000000-0005-0000-0000-000000000000}"/>
    <cellStyle name="Millares" xfId="4" builtinId="3"/>
    <cellStyle name="Millares_IBES2011" xfId="1" xr:uid="{00000000-0005-0000-0000-000002000000}"/>
    <cellStyle name="Normal" xfId="0" builtinId="0"/>
    <cellStyle name="Normal_IBES2011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492125</xdr:colOff>
      <xdr:row>0</xdr:row>
      <xdr:rowOff>95250</xdr:rowOff>
    </xdr:from>
    <xdr:to>
      <xdr:col>15</xdr:col>
      <xdr:colOff>1437</xdr:colOff>
      <xdr:row>5</xdr:row>
      <xdr:rowOff>74485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04000" y="952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1037166</xdr:colOff>
      <xdr:row>1</xdr:row>
      <xdr:rowOff>95250</xdr:rowOff>
    </xdr:from>
    <xdr:to>
      <xdr:col>14</xdr:col>
      <xdr:colOff>827951</xdr:colOff>
      <xdr:row>4</xdr:row>
      <xdr:rowOff>124345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01166" y="285750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1037166</xdr:colOff>
      <xdr:row>1</xdr:row>
      <xdr:rowOff>95250</xdr:rowOff>
    </xdr:from>
    <xdr:to>
      <xdr:col>14</xdr:col>
      <xdr:colOff>827952</xdr:colOff>
      <xdr:row>4</xdr:row>
      <xdr:rowOff>124345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782116" y="285750"/>
          <a:ext cx="971885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1037166</xdr:colOff>
      <xdr:row>1</xdr:row>
      <xdr:rowOff>95250</xdr:rowOff>
    </xdr:from>
    <xdr:to>
      <xdr:col>14</xdr:col>
      <xdr:colOff>827952</xdr:colOff>
      <xdr:row>4</xdr:row>
      <xdr:rowOff>124345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48816" y="285750"/>
          <a:ext cx="971886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635000</xdr:colOff>
      <xdr:row>0</xdr:row>
      <xdr:rowOff>158750</xdr:rowOff>
    </xdr:from>
    <xdr:to>
      <xdr:col>15</xdr:col>
      <xdr:colOff>1437</xdr:colOff>
      <xdr:row>5</xdr:row>
      <xdr:rowOff>137985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32625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06975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13</xdr:col>
      <xdr:colOff>180975</xdr:colOff>
      <xdr:row>1</xdr:row>
      <xdr:rowOff>0</xdr:rowOff>
    </xdr:from>
    <xdr:to>
      <xdr:col>13</xdr:col>
      <xdr:colOff>891861</xdr:colOff>
      <xdr:row>4</xdr:row>
      <xdr:rowOff>148500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230600" y="190500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P276"/>
  <sheetViews>
    <sheetView workbookViewId="0">
      <selection activeCell="B10" sqref="B10"/>
    </sheetView>
  </sheetViews>
  <sheetFormatPr baseColWidth="10" defaultRowHeight="15" x14ac:dyDescent="0.25"/>
  <cols>
    <col min="1" max="1" width="11.42578125" style="1"/>
    <col min="2" max="2" width="33.42578125" style="1" customWidth="1"/>
    <col min="3" max="3" width="22.42578125" style="1" customWidth="1"/>
    <col min="4" max="4" width="22" style="1" customWidth="1"/>
    <col min="5" max="5" width="20.42578125" style="1" bestFit="1" customWidth="1"/>
    <col min="6" max="6" width="20.140625" style="1" bestFit="1" customWidth="1"/>
    <col min="7" max="7" width="20.42578125" style="1" bestFit="1" customWidth="1"/>
    <col min="8" max="8" width="19.7109375" style="1" bestFit="1" customWidth="1"/>
    <col min="9" max="9" width="20.5703125" style="1" bestFit="1" customWidth="1"/>
    <col min="10" max="10" width="20.140625" style="1" bestFit="1" customWidth="1"/>
    <col min="11" max="11" width="20.85546875" style="1" bestFit="1" customWidth="1"/>
    <col min="12" max="12" width="19.85546875" style="1" bestFit="1" customWidth="1"/>
    <col min="13" max="13" width="19.140625" style="1" bestFit="1" customWidth="1"/>
    <col min="14" max="15" width="20.42578125" style="1" bestFit="1" customWidth="1"/>
    <col min="16" max="16384" width="11.42578125" style="1"/>
  </cols>
  <sheetData>
    <row r="7" spans="2:16" ht="66" customHeight="1" x14ac:dyDescent="0.25">
      <c r="B7" s="50" t="s">
        <v>13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6" x14ac:dyDescent="0.25">
      <c r="B8" s="17" t="s">
        <v>7</v>
      </c>
      <c r="C8" s="18">
        <v>40544</v>
      </c>
      <c r="D8" s="18">
        <v>40575</v>
      </c>
      <c r="E8" s="18">
        <v>40603</v>
      </c>
      <c r="F8" s="18">
        <v>40634</v>
      </c>
      <c r="G8" s="18">
        <v>40664</v>
      </c>
      <c r="H8" s="18">
        <v>40695</v>
      </c>
      <c r="I8" s="18">
        <v>40725</v>
      </c>
      <c r="J8" s="18">
        <v>40756</v>
      </c>
      <c r="K8" s="18">
        <v>40787</v>
      </c>
      <c r="L8" s="18">
        <v>40817</v>
      </c>
      <c r="M8" s="18">
        <v>40848</v>
      </c>
      <c r="N8" s="18">
        <v>40878</v>
      </c>
      <c r="O8" s="18" t="s">
        <v>3</v>
      </c>
    </row>
    <row r="9" spans="2:16" x14ac:dyDescent="0.25">
      <c r="B9" s="10" t="s">
        <v>17</v>
      </c>
      <c r="C9" s="19">
        <v>864707.53856499982</v>
      </c>
      <c r="D9" s="9">
        <v>519697.96244999999</v>
      </c>
      <c r="E9" s="9">
        <v>4235322.5075000003</v>
      </c>
      <c r="F9" s="9">
        <v>51330.141375000007</v>
      </c>
      <c r="G9" s="9">
        <v>1131628.35885</v>
      </c>
      <c r="H9" s="9">
        <v>915726.08790000004</v>
      </c>
      <c r="I9" s="9">
        <v>158780.437875</v>
      </c>
      <c r="J9" s="9">
        <v>323701.620375</v>
      </c>
      <c r="K9" s="9"/>
      <c r="L9" s="9">
        <v>3490534.89</v>
      </c>
      <c r="M9" s="9">
        <v>743825.22</v>
      </c>
      <c r="N9" s="9"/>
      <c r="O9" s="9">
        <v>12435254.76489</v>
      </c>
    </row>
    <row r="10" spans="2:16" x14ac:dyDescent="0.25">
      <c r="B10" s="10" t="s">
        <v>16</v>
      </c>
      <c r="C10" s="19">
        <v>235416.05</v>
      </c>
      <c r="D10" s="9"/>
      <c r="E10" s="9">
        <v>1054227.3291</v>
      </c>
      <c r="F10" s="9">
        <v>1059767.7651</v>
      </c>
      <c r="G10" s="9"/>
      <c r="H10" s="9">
        <v>277997.24699999997</v>
      </c>
      <c r="I10" s="9">
        <v>360701.37774999999</v>
      </c>
      <c r="J10" s="9"/>
      <c r="K10" s="9">
        <v>810336.93839999998</v>
      </c>
      <c r="L10" s="9">
        <v>84607.221600000004</v>
      </c>
      <c r="M10" s="9">
        <v>297000</v>
      </c>
      <c r="N10" s="9"/>
      <c r="O10" s="9">
        <v>4180053.9289499996</v>
      </c>
    </row>
    <row r="11" spans="2:16" x14ac:dyDescent="0.25">
      <c r="B11" s="10" t="s">
        <v>8</v>
      </c>
      <c r="C11" s="19">
        <v>88863615.697365001</v>
      </c>
      <c r="D11" s="9">
        <v>8925176.9231250007</v>
      </c>
      <c r="E11" s="9">
        <v>3415711.2136500003</v>
      </c>
      <c r="F11" s="9">
        <v>2425792.3254200001</v>
      </c>
      <c r="G11" s="9">
        <v>7943698.1374249998</v>
      </c>
      <c r="H11" s="9">
        <v>9973647.7068999987</v>
      </c>
      <c r="I11" s="9">
        <v>6849512.6436000001</v>
      </c>
      <c r="J11" s="9">
        <v>550190.87078999996</v>
      </c>
      <c r="K11" s="9">
        <v>1856628.32002</v>
      </c>
      <c r="L11" s="9">
        <v>2904353.9871</v>
      </c>
      <c r="M11" s="9">
        <v>5775410.6387999998</v>
      </c>
      <c r="N11" s="9">
        <v>5719034.836480001</v>
      </c>
      <c r="O11" s="9">
        <v>145202773.30067503</v>
      </c>
    </row>
    <row r="12" spans="2:16" x14ac:dyDescent="0.25">
      <c r="B12" s="10" t="s">
        <v>0</v>
      </c>
      <c r="C12" s="19">
        <v>32161.373875000005</v>
      </c>
      <c r="D12" s="9">
        <v>225094.40015500001</v>
      </c>
      <c r="E12" s="9">
        <v>134133.62812499999</v>
      </c>
      <c r="F12" s="9">
        <v>3099.0626999999999</v>
      </c>
      <c r="G12" s="9">
        <v>16172.675750000002</v>
      </c>
      <c r="H12" s="9"/>
      <c r="I12" s="9">
        <v>66397.75</v>
      </c>
      <c r="J12" s="9"/>
      <c r="K12" s="9">
        <v>218925</v>
      </c>
      <c r="L12" s="9"/>
      <c r="M12" s="9">
        <v>1389.4280000000001</v>
      </c>
      <c r="N12" s="9">
        <v>42501.932199999996</v>
      </c>
      <c r="O12" s="9">
        <v>739875.25080500008</v>
      </c>
    </row>
    <row r="13" spans="2:16" x14ac:dyDescent="0.25">
      <c r="B13" s="23" t="s">
        <v>9</v>
      </c>
      <c r="C13" s="25"/>
      <c r="D13" s="25"/>
      <c r="E13" s="25">
        <v>58649.530500000001</v>
      </c>
      <c r="F13" s="25">
        <v>296151.46110000001</v>
      </c>
      <c r="G13" s="25"/>
      <c r="H13" s="25"/>
      <c r="I13" s="25"/>
      <c r="J13" s="25"/>
      <c r="K13" s="25">
        <v>920238.72930000001</v>
      </c>
      <c r="L13" s="25">
        <v>824025.76740000001</v>
      </c>
      <c r="M13" s="25">
        <v>566689.93920000002</v>
      </c>
      <c r="N13" s="25">
        <v>1506846.0725999998</v>
      </c>
      <c r="O13" s="25">
        <v>4172601.5000999998</v>
      </c>
    </row>
    <row r="14" spans="2:16" x14ac:dyDescent="0.25">
      <c r="B14" s="23" t="s">
        <v>4</v>
      </c>
      <c r="C14" s="25"/>
      <c r="D14" s="25"/>
      <c r="E14" s="25"/>
      <c r="F14" s="25"/>
      <c r="G14" s="25">
        <v>102336</v>
      </c>
      <c r="H14" s="25">
        <v>614281.69439999992</v>
      </c>
      <c r="I14" s="25"/>
      <c r="J14" s="25"/>
      <c r="K14" s="25"/>
      <c r="L14" s="25"/>
      <c r="M14" s="25"/>
      <c r="N14" s="25"/>
      <c r="O14" s="25">
        <v>716617.69439999992</v>
      </c>
    </row>
    <row r="15" spans="2:16" x14ac:dyDescent="0.25">
      <c r="B15" s="24" t="s">
        <v>10</v>
      </c>
      <c r="C15" s="26">
        <v>10000000</v>
      </c>
      <c r="D15" s="25">
        <v>49653500</v>
      </c>
      <c r="E15" s="25">
        <v>20000000</v>
      </c>
      <c r="F15" s="25"/>
      <c r="G15" s="25">
        <v>10000000</v>
      </c>
      <c r="H15" s="25">
        <v>3000000</v>
      </c>
      <c r="I15" s="25"/>
      <c r="J15" s="25">
        <v>10000000</v>
      </c>
      <c r="K15" s="25">
        <v>1245360</v>
      </c>
      <c r="L15" s="25"/>
      <c r="M15" s="25"/>
      <c r="N15" s="25">
        <v>94605000</v>
      </c>
      <c r="O15" s="25">
        <v>198503860</v>
      </c>
      <c r="P15" s="2"/>
    </row>
    <row r="16" spans="2:16" x14ac:dyDescent="0.25">
      <c r="B16" s="10" t="s">
        <v>11</v>
      </c>
      <c r="C16" s="27">
        <v>87411.791624999998</v>
      </c>
      <c r="D16" s="27"/>
      <c r="E16" s="27">
        <v>71727.499800000005</v>
      </c>
      <c r="F16" s="27"/>
      <c r="G16" s="27">
        <v>2827322.6552999998</v>
      </c>
      <c r="H16" s="27">
        <v>1725409.8278999999</v>
      </c>
      <c r="I16" s="27">
        <v>1358193.5861249999</v>
      </c>
      <c r="J16" s="27">
        <v>1325596.0338000001</v>
      </c>
      <c r="K16" s="27">
        <v>2566231.2767700003</v>
      </c>
      <c r="L16" s="27">
        <v>1777289.5567399999</v>
      </c>
      <c r="M16" s="27">
        <v>175076.54178</v>
      </c>
      <c r="N16" s="27">
        <v>1259088.54828</v>
      </c>
      <c r="O16" s="27">
        <v>13173347.318120001</v>
      </c>
      <c r="P16" s="2"/>
    </row>
    <row r="17" spans="2:16" x14ac:dyDescent="0.25">
      <c r="B17" s="10" t="s">
        <v>1</v>
      </c>
      <c r="C17" s="25">
        <v>950806.6</v>
      </c>
      <c r="D17" s="25">
        <v>1202134.0585</v>
      </c>
      <c r="E17" s="25">
        <v>863813.0895</v>
      </c>
      <c r="F17" s="25">
        <v>669978.83669000003</v>
      </c>
      <c r="G17" s="25">
        <v>178276.93669999999</v>
      </c>
      <c r="H17" s="25">
        <v>1059796.4796</v>
      </c>
      <c r="I17" s="25">
        <v>370667.22796499997</v>
      </c>
      <c r="J17" s="25">
        <v>1012483.06594</v>
      </c>
      <c r="K17" s="25">
        <v>1751369.0719000001</v>
      </c>
      <c r="L17" s="25">
        <v>619647.5</v>
      </c>
      <c r="M17" s="25">
        <v>864408.97</v>
      </c>
      <c r="N17" s="25">
        <v>1886486.3750000002</v>
      </c>
      <c r="O17" s="25">
        <v>11429868.211795</v>
      </c>
      <c r="P17" s="2"/>
    </row>
    <row r="18" spans="2:16" x14ac:dyDescent="0.25">
      <c r="B18" s="10" t="s">
        <v>12</v>
      </c>
      <c r="C18" s="25"/>
      <c r="D18" s="25"/>
      <c r="E18" s="25"/>
      <c r="F18" s="25"/>
      <c r="G18" s="25"/>
      <c r="H18" s="25"/>
      <c r="I18" s="25"/>
      <c r="J18" s="25"/>
      <c r="K18" s="25">
        <v>227250</v>
      </c>
      <c r="L18" s="25"/>
      <c r="M18" s="25"/>
      <c r="N18" s="25"/>
      <c r="O18" s="25">
        <v>227250</v>
      </c>
      <c r="P18" s="2"/>
    </row>
    <row r="19" spans="2:16" x14ac:dyDescent="0.25">
      <c r="B19" s="23" t="s">
        <v>5</v>
      </c>
      <c r="C19" s="25">
        <v>2796667.8668299997</v>
      </c>
      <c r="D19" s="25">
        <v>3892487.3942999998</v>
      </c>
      <c r="E19" s="25">
        <v>1453235.9887999999</v>
      </c>
      <c r="F19" s="25">
        <v>1113283.6000000001</v>
      </c>
      <c r="G19" s="25">
        <v>504812.48399999994</v>
      </c>
      <c r="H19" s="25">
        <v>7066496.4568650005</v>
      </c>
      <c r="I19" s="25">
        <v>2520826.6822799998</v>
      </c>
      <c r="J19" s="25">
        <v>2403828.8111999999</v>
      </c>
      <c r="K19" s="25">
        <v>2926761.1955999997</v>
      </c>
      <c r="L19" s="25">
        <v>1283454.5417000002</v>
      </c>
      <c r="M19" s="25">
        <v>150750</v>
      </c>
      <c r="N19" s="25">
        <v>3446175.5752999997</v>
      </c>
      <c r="O19" s="25">
        <v>29558780.596875001</v>
      </c>
      <c r="P19" s="2"/>
    </row>
    <row r="20" spans="2:16" x14ac:dyDescent="0.25">
      <c r="B20" s="23" t="s">
        <v>2</v>
      </c>
      <c r="C20" s="25">
        <v>336042.63570500008</v>
      </c>
      <c r="D20" s="25">
        <v>3825211.4577890011</v>
      </c>
      <c r="E20" s="25">
        <v>2372537.0781750004</v>
      </c>
      <c r="F20" s="25">
        <v>8947604.7282212004</v>
      </c>
      <c r="G20" s="25">
        <v>12418277.070191002</v>
      </c>
      <c r="H20" s="25">
        <v>7868420.600349999</v>
      </c>
      <c r="I20" s="25">
        <v>3621913.1376800002</v>
      </c>
      <c r="J20" s="25">
        <v>2532188.2251999993</v>
      </c>
      <c r="K20" s="25">
        <v>1921588.8966550003</v>
      </c>
      <c r="L20" s="25">
        <v>4903659.4986099992</v>
      </c>
      <c r="M20" s="25">
        <v>5177194.8215600001</v>
      </c>
      <c r="N20" s="25">
        <v>1886437.4546599998</v>
      </c>
      <c r="O20" s="25">
        <v>55811075.604796201</v>
      </c>
      <c r="P20" s="2"/>
    </row>
    <row r="21" spans="2:16" x14ac:dyDescent="0.25">
      <c r="B21" s="21" t="s">
        <v>3</v>
      </c>
      <c r="C21" s="22">
        <v>104166829.553965</v>
      </c>
      <c r="D21" s="22">
        <v>68243302.196318999</v>
      </c>
      <c r="E21" s="22">
        <v>33659357.865149997</v>
      </c>
      <c r="F21" s="22">
        <v>14567007.920606202</v>
      </c>
      <c r="G21" s="22">
        <v>35122524.318216003</v>
      </c>
      <c r="H21" s="22">
        <v>32501776.100915</v>
      </c>
      <c r="I21" s="22">
        <v>15306992.843274999</v>
      </c>
      <c r="J21" s="22">
        <v>18147988.627305001</v>
      </c>
      <c r="K21" s="22">
        <v>14444689.428645</v>
      </c>
      <c r="L21" s="22">
        <v>15887572.963149998</v>
      </c>
      <c r="M21" s="22">
        <v>13751745.55934</v>
      </c>
      <c r="N21" s="22">
        <v>110351570.79451999</v>
      </c>
      <c r="O21" s="22">
        <v>476151358.17140627</v>
      </c>
      <c r="P21" s="2"/>
    </row>
    <row r="22" spans="2:16" x14ac:dyDescent="0.25">
      <c r="B22" s="51" t="s">
        <v>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2"/>
    </row>
    <row r="23" spans="2:16" x14ac:dyDescent="0.25">
      <c r="B23" s="12"/>
      <c r="C23" s="1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 x14ac:dyDescent="0.25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2"/>
    </row>
    <row r="25" spans="2:16" x14ac:dyDescent="0.25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2"/>
    </row>
    <row r="26" spans="2:16" x14ac:dyDescent="0.25"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2"/>
    </row>
    <row r="27" spans="2:16" x14ac:dyDescent="0.25"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2"/>
    </row>
    <row r="28" spans="2:16" x14ac:dyDescent="0.25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"/>
    </row>
    <row r="29" spans="2:16" x14ac:dyDescent="0.25"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2"/>
    </row>
    <row r="30" spans="2:16" x14ac:dyDescent="0.25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"/>
    </row>
    <row r="31" spans="2:16" x14ac:dyDescent="0.25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2"/>
    </row>
    <row r="32" spans="2:16" x14ac:dyDescent="0.25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2"/>
    </row>
    <row r="33" spans="2:16" x14ac:dyDescent="0.25"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"/>
    </row>
    <row r="34" spans="2:16" x14ac:dyDescent="0.25"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2"/>
    </row>
    <row r="35" spans="2:16" x14ac:dyDescent="0.25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2"/>
    </row>
    <row r="36" spans="2:16" x14ac:dyDescent="0.25">
      <c r="B36" s="16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"/>
    </row>
    <row r="37" spans="2:16" x14ac:dyDescent="0.25">
      <c r="B37" s="11"/>
      <c r="C37" s="1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25">
      <c r="B38" s="11"/>
      <c r="C38" s="1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25">
      <c r="B39" s="11"/>
      <c r="C39" s="11"/>
      <c r="D39" s="2"/>
      <c r="E39" s="4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25">
      <c r="B40" s="11"/>
      <c r="C40" s="11"/>
      <c r="D40" s="2"/>
      <c r="E40" s="4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25">
      <c r="B41" s="11"/>
      <c r="C41" s="1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25">
      <c r="B42" s="3"/>
      <c r="C42" s="3"/>
    </row>
    <row r="43" spans="2:16" x14ac:dyDescent="0.25">
      <c r="B43" s="4"/>
      <c r="C43" s="3"/>
    </row>
    <row r="44" spans="2:16" x14ac:dyDescent="0.25">
      <c r="B44" s="4"/>
      <c r="C44" s="3"/>
    </row>
    <row r="45" spans="2:16" x14ac:dyDescent="0.25">
      <c r="B45" s="4"/>
      <c r="C45" s="3"/>
    </row>
    <row r="46" spans="2:16" x14ac:dyDescent="0.25">
      <c r="B46" s="4"/>
      <c r="C46" s="3"/>
    </row>
    <row r="47" spans="2:16" x14ac:dyDescent="0.25">
      <c r="B47" s="4"/>
      <c r="C47" s="3"/>
    </row>
    <row r="48" spans="2:1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6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sortState xmlns:xlrd2="http://schemas.microsoft.com/office/spreadsheetml/2017/richdata2" ref="B4:C255">
    <sortCondition descending="1" ref="B4:B255" customList="enero,febrero,marzo,abril,mayo,junio,julio,agosto,septiembre,octubre,noviembre,diciembre"/>
  </sortState>
  <mergeCells count="3">
    <mergeCell ref="E39:E40"/>
    <mergeCell ref="B7:O7"/>
    <mergeCell ref="B22:O22"/>
  </mergeCells>
  <pageMargins left="0.15748031496062992" right="0.23622047244094491" top="0.74803149606299213" bottom="0.74803149606299213" header="0.31496062992125984" footer="0.31496062992125984"/>
  <pageSetup scale="43" orientation="landscape" r:id="rId1"/>
  <colBreaks count="1" manualBreakCount="1">
    <brk id="1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7:Q278"/>
  <sheetViews>
    <sheetView topLeftCell="C1" zoomScale="70" zoomScaleNormal="70" workbookViewId="0">
      <selection activeCell="C1" sqref="A1:XFD1048576"/>
    </sheetView>
  </sheetViews>
  <sheetFormatPr baseColWidth="10" defaultRowHeight="15" x14ac:dyDescent="0.25"/>
  <cols>
    <col min="1" max="1" width="20.42578125" style="1" customWidth="1"/>
    <col min="2" max="2" width="33.7109375" style="1" bestFit="1" customWidth="1"/>
    <col min="3" max="5" width="20" style="1" bestFit="1" customWidth="1"/>
    <col min="6" max="6" width="20.28515625" style="1" customWidth="1"/>
    <col min="7" max="7" width="16.42578125" style="1" bestFit="1" customWidth="1"/>
    <col min="8" max="8" width="16.28515625" style="1" bestFit="1" customWidth="1"/>
    <col min="9" max="9" width="17.42578125" style="1" bestFit="1" customWidth="1"/>
    <col min="10" max="10" width="16.28515625" style="1" bestFit="1" customWidth="1"/>
    <col min="11" max="11" width="16.85546875" style="1" bestFit="1" customWidth="1"/>
    <col min="12" max="12" width="17.42578125" style="1" bestFit="1" customWidth="1"/>
    <col min="13" max="13" width="16" style="1" bestFit="1" customWidth="1"/>
    <col min="14" max="14" width="17.7109375" style="1" bestFit="1" customWidth="1"/>
    <col min="15" max="15" width="19.85546875" style="1" customWidth="1"/>
    <col min="16" max="16384" width="11.42578125" style="1"/>
  </cols>
  <sheetData>
    <row r="7" spans="1:15" ht="64.5" customHeight="1" x14ac:dyDescent="0.25">
      <c r="B7" s="52" t="s">
        <v>27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B8" s="38" t="s">
        <v>7</v>
      </c>
      <c r="C8" s="39">
        <v>43831</v>
      </c>
      <c r="D8" s="39">
        <v>43862</v>
      </c>
      <c r="E8" s="39">
        <v>43891</v>
      </c>
      <c r="F8" s="39">
        <v>43922</v>
      </c>
      <c r="G8" s="39">
        <v>43952</v>
      </c>
      <c r="H8" s="39">
        <v>43983</v>
      </c>
      <c r="I8" s="39">
        <v>44013</v>
      </c>
      <c r="J8" s="39">
        <v>44044</v>
      </c>
      <c r="K8" s="39">
        <v>44075</v>
      </c>
      <c r="L8" s="39">
        <v>44105</v>
      </c>
      <c r="M8" s="39">
        <v>44136</v>
      </c>
      <c r="N8" s="39">
        <v>44166</v>
      </c>
      <c r="O8" s="39" t="s">
        <v>3</v>
      </c>
    </row>
    <row r="9" spans="1:15" x14ac:dyDescent="0.25">
      <c r="B9" s="41" t="s">
        <v>17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3">
        <f>+SUM(C9:N9)</f>
        <v>0</v>
      </c>
    </row>
    <row r="10" spans="1:15" x14ac:dyDescent="0.25">
      <c r="A10" s="37"/>
      <c r="B10" s="41" t="s">
        <v>16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3">
        <f t="shared" ref="O10:O23" si="0">+SUM(C10:N10)</f>
        <v>0</v>
      </c>
    </row>
    <row r="11" spans="1:15" x14ac:dyDescent="0.25">
      <c r="A11" s="34"/>
      <c r="B11" s="41" t="s">
        <v>8</v>
      </c>
      <c r="C11" s="42">
        <v>4483453.6398999998</v>
      </c>
      <c r="D11" s="43">
        <v>33618561.2082</v>
      </c>
      <c r="E11" s="43">
        <v>9779088.223424999</v>
      </c>
      <c r="F11" s="43">
        <v>3011067.6808500001</v>
      </c>
      <c r="G11" s="42">
        <v>15197110.792150002</v>
      </c>
      <c r="H11" s="43">
        <v>14384946.467424998</v>
      </c>
      <c r="I11" s="43">
        <v>89944037.663886011</v>
      </c>
      <c r="J11" s="43">
        <v>4941212.3302999996</v>
      </c>
      <c r="K11" s="43">
        <v>31494913.387400001</v>
      </c>
      <c r="L11" s="47">
        <v>17213525.792899996</v>
      </c>
      <c r="M11" s="43">
        <v>37786581.270899996</v>
      </c>
      <c r="N11" s="48">
        <v>23951995.379699998</v>
      </c>
      <c r="O11" s="43">
        <f t="shared" si="0"/>
        <v>285806493.83703601</v>
      </c>
    </row>
    <row r="12" spans="1:15" x14ac:dyDescent="0.25">
      <c r="A12" s="34"/>
      <c r="B12" s="41" t="s">
        <v>0</v>
      </c>
      <c r="C12" s="42">
        <v>0</v>
      </c>
      <c r="D12" s="42">
        <v>0</v>
      </c>
      <c r="E12" s="42">
        <v>49170.992999999995</v>
      </c>
      <c r="F12" s="42">
        <v>52.87</v>
      </c>
      <c r="G12" s="42">
        <v>0</v>
      </c>
      <c r="H12" s="43">
        <v>75000</v>
      </c>
      <c r="I12" s="42">
        <v>0</v>
      </c>
      <c r="J12" s="43">
        <v>199765.72999999998</v>
      </c>
      <c r="K12" s="42">
        <v>0</v>
      </c>
      <c r="L12" s="42">
        <v>0</v>
      </c>
      <c r="M12" s="42">
        <v>0</v>
      </c>
      <c r="N12" s="43">
        <v>171078.70620000002</v>
      </c>
      <c r="O12" s="43">
        <f t="shared" si="0"/>
        <v>495068.29920000001</v>
      </c>
    </row>
    <row r="13" spans="1:15" x14ac:dyDescent="0.25">
      <c r="A13" s="34"/>
      <c r="B13" s="41" t="s">
        <v>9</v>
      </c>
      <c r="C13" s="42">
        <v>65634.243100000007</v>
      </c>
      <c r="D13" s="42">
        <v>53338.428</v>
      </c>
      <c r="E13" s="43">
        <v>29995.112549999998</v>
      </c>
      <c r="F13" s="42">
        <v>335187.590425</v>
      </c>
      <c r="G13" s="42">
        <v>0</v>
      </c>
      <c r="H13" s="42">
        <v>0</v>
      </c>
      <c r="I13" s="43">
        <v>91271.950000000012</v>
      </c>
      <c r="J13" s="42">
        <v>0</v>
      </c>
      <c r="K13" s="42">
        <v>0</v>
      </c>
      <c r="L13" s="43">
        <v>48500</v>
      </c>
      <c r="M13" s="42">
        <v>0</v>
      </c>
      <c r="N13" s="42">
        <v>0</v>
      </c>
      <c r="O13" s="43">
        <f t="shared" si="0"/>
        <v>623927.32407500001</v>
      </c>
    </row>
    <row r="14" spans="1:15" x14ac:dyDescent="0.25">
      <c r="A14" s="34"/>
      <c r="B14" s="41" t="s">
        <v>18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3">
        <f t="shared" si="0"/>
        <v>0</v>
      </c>
    </row>
    <row r="15" spans="1:15" x14ac:dyDescent="0.25">
      <c r="A15" s="34"/>
      <c r="B15" s="41" t="s">
        <v>4</v>
      </c>
      <c r="C15" s="42">
        <v>0</v>
      </c>
      <c r="D15" s="42">
        <v>0</v>
      </c>
      <c r="E15" s="42">
        <v>48250</v>
      </c>
      <c r="F15" s="42">
        <v>23612.75</v>
      </c>
      <c r="G15" s="43">
        <v>999805.22</v>
      </c>
      <c r="H15" s="43">
        <v>11808860.98</v>
      </c>
      <c r="I15" s="42">
        <v>22011237.259999998</v>
      </c>
      <c r="J15" s="43">
        <v>3614378.6940000001</v>
      </c>
      <c r="K15" s="42">
        <v>0</v>
      </c>
      <c r="L15" s="47">
        <v>6067182</v>
      </c>
      <c r="M15" s="43">
        <v>8078234.4000000004</v>
      </c>
      <c r="N15" s="42">
        <v>0</v>
      </c>
      <c r="O15" s="43">
        <f t="shared" si="0"/>
        <v>52651561.303999998</v>
      </c>
    </row>
    <row r="16" spans="1:15" x14ac:dyDescent="0.25">
      <c r="A16" s="34"/>
      <c r="B16" s="41" t="s">
        <v>22</v>
      </c>
      <c r="C16" s="42">
        <v>0</v>
      </c>
      <c r="D16" s="42">
        <v>12000</v>
      </c>
      <c r="E16" s="42">
        <v>0</v>
      </c>
      <c r="F16" s="43">
        <v>500250</v>
      </c>
      <c r="G16" s="43">
        <v>1000700</v>
      </c>
      <c r="H16" s="42">
        <v>0</v>
      </c>
      <c r="I16" s="42">
        <v>0</v>
      </c>
      <c r="J16" s="42">
        <v>0</v>
      </c>
      <c r="K16" s="43">
        <v>5023194.5999999996</v>
      </c>
      <c r="L16" s="43">
        <v>1907734.6395</v>
      </c>
      <c r="M16" s="43">
        <v>1311578.53</v>
      </c>
      <c r="N16" s="43">
        <v>1687251.99</v>
      </c>
      <c r="O16" s="43">
        <f t="shared" si="0"/>
        <v>11442709.759499999</v>
      </c>
    </row>
    <row r="17" spans="1:17" x14ac:dyDescent="0.25">
      <c r="A17" s="30"/>
      <c r="B17" s="41" t="s">
        <v>10</v>
      </c>
      <c r="C17" s="42">
        <v>0</v>
      </c>
      <c r="D17" s="42">
        <v>9634595</v>
      </c>
      <c r="E17" s="42">
        <v>0</v>
      </c>
      <c r="F17" s="42">
        <v>0</v>
      </c>
      <c r="G17" s="43">
        <v>4608412.8999999994</v>
      </c>
      <c r="H17" s="43">
        <v>153125</v>
      </c>
      <c r="I17" s="42">
        <v>6912385.4799999995</v>
      </c>
      <c r="J17" s="43">
        <v>28693.383900000001</v>
      </c>
      <c r="K17" s="43">
        <v>261910.97249999997</v>
      </c>
      <c r="L17" s="47">
        <v>1301000</v>
      </c>
      <c r="M17" s="43">
        <v>367177.80224999995</v>
      </c>
      <c r="N17" s="48">
        <v>380555.29700000002</v>
      </c>
      <c r="O17" s="43">
        <f t="shared" si="0"/>
        <v>23647855.835650001</v>
      </c>
    </row>
    <row r="18" spans="1:17" x14ac:dyDescent="0.25">
      <c r="A18" s="30"/>
      <c r="B18" s="41" t="s">
        <v>24</v>
      </c>
      <c r="C18" s="42">
        <v>0</v>
      </c>
      <c r="D18" s="42">
        <v>0</v>
      </c>
      <c r="E18" s="42">
        <v>0</v>
      </c>
      <c r="F18" s="42">
        <v>0</v>
      </c>
      <c r="G18" s="43">
        <v>10000</v>
      </c>
      <c r="H18" s="43">
        <v>15000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3">
        <f t="shared" si="0"/>
        <v>25000</v>
      </c>
    </row>
    <row r="19" spans="1:17" x14ac:dyDescent="0.25">
      <c r="A19" s="30"/>
      <c r="B19" s="41" t="s">
        <v>11</v>
      </c>
      <c r="C19" s="42">
        <v>0</v>
      </c>
      <c r="D19" s="42">
        <v>0</v>
      </c>
      <c r="E19" s="42">
        <v>0</v>
      </c>
      <c r="F19" s="43">
        <v>244904.64968999999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7">
        <v>4024410.0199999996</v>
      </c>
      <c r="M19" s="43">
        <v>2017549.18</v>
      </c>
      <c r="N19" s="42">
        <v>0</v>
      </c>
      <c r="O19" s="43">
        <f t="shared" si="0"/>
        <v>6286863.8496899996</v>
      </c>
    </row>
    <row r="20" spans="1:17" x14ac:dyDescent="0.25">
      <c r="A20" s="30"/>
      <c r="B20" s="41" t="s">
        <v>1</v>
      </c>
      <c r="C20" s="42">
        <v>235962.5</v>
      </c>
      <c r="D20" s="42">
        <v>699286</v>
      </c>
      <c r="E20" s="42">
        <v>508803.66600000008</v>
      </c>
      <c r="F20" s="43">
        <v>1493899.9240200003</v>
      </c>
      <c r="G20" s="42">
        <v>305521.77499999997</v>
      </c>
      <c r="H20" s="43">
        <v>221851.40700000001</v>
      </c>
      <c r="I20" s="43">
        <v>269682.97443</v>
      </c>
      <c r="J20" s="43">
        <v>556197.5845</v>
      </c>
      <c r="K20" s="43">
        <v>1061699.77626</v>
      </c>
      <c r="L20" s="42">
        <v>0</v>
      </c>
      <c r="M20" s="43">
        <v>101275.25</v>
      </c>
      <c r="N20" s="43">
        <v>10175</v>
      </c>
      <c r="O20" s="43">
        <f t="shared" si="0"/>
        <v>5464355.85721</v>
      </c>
    </row>
    <row r="21" spans="1:17" x14ac:dyDescent="0.25">
      <c r="A21" s="30"/>
      <c r="B21" s="41" t="s">
        <v>5</v>
      </c>
      <c r="C21" s="42">
        <v>183955.04819999999</v>
      </c>
      <c r="D21" s="42">
        <v>307335.39309999999</v>
      </c>
      <c r="E21" s="42">
        <v>0</v>
      </c>
      <c r="F21" s="43">
        <v>3248982.9950000001</v>
      </c>
      <c r="G21" s="43">
        <v>2679405.5814800002</v>
      </c>
      <c r="H21" s="43">
        <v>1516169.8774999999</v>
      </c>
      <c r="I21" s="42">
        <v>95350.094000000012</v>
      </c>
      <c r="J21" s="42">
        <v>0</v>
      </c>
      <c r="K21" s="43">
        <v>5584261.3221000005</v>
      </c>
      <c r="L21" s="47">
        <v>2208817.8772999998</v>
      </c>
      <c r="M21" s="43">
        <v>545260.13450000016</v>
      </c>
      <c r="N21" s="43">
        <v>262052.6832</v>
      </c>
      <c r="O21" s="43">
        <f t="shared" si="0"/>
        <v>16631591.006379999</v>
      </c>
    </row>
    <row r="22" spans="1:17" x14ac:dyDescent="0.25">
      <c r="A22" s="30"/>
      <c r="B22" s="41" t="s">
        <v>2</v>
      </c>
      <c r="C22" s="42">
        <v>100731.37</v>
      </c>
      <c r="D22" s="42">
        <v>606000</v>
      </c>
      <c r="E22" s="42">
        <v>280652.5</v>
      </c>
      <c r="F22" s="43">
        <v>137671.065</v>
      </c>
      <c r="G22" s="43">
        <v>508652.859</v>
      </c>
      <c r="H22" s="43">
        <v>2684362.8283680002</v>
      </c>
      <c r="I22" s="43">
        <v>3482341.4041759996</v>
      </c>
      <c r="J22" s="43">
        <v>65075.033800000005</v>
      </c>
      <c r="K22" s="43">
        <v>131430.41009999998</v>
      </c>
      <c r="L22" s="43">
        <v>54657.603000000003</v>
      </c>
      <c r="M22" s="43">
        <v>410000</v>
      </c>
      <c r="N22" s="43">
        <v>9861892.7123099975</v>
      </c>
      <c r="O22" s="43">
        <f t="shared" si="0"/>
        <v>18323467.785753999</v>
      </c>
    </row>
    <row r="23" spans="1:17" ht="15" customHeight="1" x14ac:dyDescent="0.25">
      <c r="A23" s="30"/>
      <c r="B23" s="41" t="s">
        <v>28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3">
        <v>357058.16800000001</v>
      </c>
      <c r="N23" s="43">
        <v>1134288.219</v>
      </c>
      <c r="O23" s="43">
        <f t="shared" si="0"/>
        <v>1491346.3870000001</v>
      </c>
    </row>
    <row r="24" spans="1:17" x14ac:dyDescent="0.25">
      <c r="B24" s="45" t="s">
        <v>3</v>
      </c>
      <c r="C24" s="46">
        <f t="shared" ref="C24:H24" si="1">+SUM(C9:C23)</f>
        <v>5069736.8011999996</v>
      </c>
      <c r="D24" s="46">
        <f t="shared" si="1"/>
        <v>44931116.029300004</v>
      </c>
      <c r="E24" s="46">
        <f t="shared" si="1"/>
        <v>10695960.494974999</v>
      </c>
      <c r="F24" s="46">
        <f t="shared" si="1"/>
        <v>8995629.5249849986</v>
      </c>
      <c r="G24" s="46">
        <f t="shared" si="1"/>
        <v>25309609.127630003</v>
      </c>
      <c r="H24" s="46">
        <f t="shared" si="1"/>
        <v>30859316.560293004</v>
      </c>
      <c r="I24" s="46">
        <f t="shared" ref="I24:M24" si="2">+SUM(I9:I23)</f>
        <v>122806306.82649201</v>
      </c>
      <c r="J24" s="46">
        <f t="shared" si="2"/>
        <v>9405322.7565000001</v>
      </c>
      <c r="K24" s="46">
        <f t="shared" si="2"/>
        <v>43557410.468359999</v>
      </c>
      <c r="L24" s="46">
        <f>+SUM(L9:L23)</f>
        <v>32825827.932699993</v>
      </c>
      <c r="M24" s="46">
        <f t="shared" si="2"/>
        <v>50974714.735649988</v>
      </c>
      <c r="N24" s="46">
        <f>+SUM(N9:N23)</f>
        <v>37459289.987409994</v>
      </c>
      <c r="O24" s="46">
        <f>+SUM(C24:N24)</f>
        <v>422890241.24549502</v>
      </c>
      <c r="P24" s="2"/>
      <c r="Q24" s="2"/>
    </row>
    <row r="25" spans="1:17" x14ac:dyDescent="0.25">
      <c r="B25" s="53" t="s">
        <v>6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2"/>
      <c r="Q25" s="2"/>
    </row>
    <row r="26" spans="1:17" x14ac:dyDescent="0.25">
      <c r="B26" s="16"/>
      <c r="C26" s="13"/>
      <c r="D26" s="13"/>
      <c r="E26" s="2"/>
      <c r="F26" s="13"/>
      <c r="G26" s="13"/>
      <c r="H26" s="13"/>
      <c r="I26" s="13"/>
      <c r="J26" s="13"/>
      <c r="K26" s="13"/>
      <c r="L26" s="2"/>
      <c r="M26" s="13"/>
      <c r="N26" s="2"/>
      <c r="O26" s="13"/>
      <c r="P26" s="2"/>
      <c r="Q26" s="2"/>
    </row>
    <row r="27" spans="1:17" x14ac:dyDescent="0.25">
      <c r="B27" s="12"/>
      <c r="C27" s="1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33"/>
      <c r="F28" s="2"/>
      <c r="G28" s="2"/>
      <c r="H28" s="2"/>
      <c r="I28" s="2"/>
      <c r="J28" s="2"/>
      <c r="K28" s="2"/>
      <c r="L28" s="36"/>
      <c r="M28" s="2"/>
      <c r="N28" s="2"/>
      <c r="O28" s="2"/>
      <c r="P28" s="2"/>
      <c r="Q28" s="2"/>
    </row>
    <row r="29" spans="1:17" x14ac:dyDescent="0.25">
      <c r="B29" s="12"/>
      <c r="C29" s="11"/>
      <c r="D29" s="2"/>
      <c r="E29" s="14"/>
      <c r="F29" s="2"/>
      <c r="G29" s="2"/>
      <c r="H29" s="2"/>
      <c r="I29" s="2"/>
      <c r="J29" s="2"/>
      <c r="K29"/>
      <c r="L29"/>
      <c r="M29" s="2"/>
      <c r="N29" s="2"/>
      <c r="O29" s="2"/>
      <c r="P29" s="2"/>
      <c r="Q29" s="2"/>
    </row>
    <row r="30" spans="1:17" x14ac:dyDescent="0.25">
      <c r="E30" s="14"/>
      <c r="F30" s="2"/>
      <c r="G30" s="2"/>
      <c r="K30"/>
      <c r="L30"/>
    </row>
    <row r="31" spans="1:17" x14ac:dyDescent="0.25">
      <c r="B31" s="4"/>
      <c r="C31" s="3"/>
      <c r="E31" s="14"/>
      <c r="F31" s="2"/>
      <c r="G31" s="2"/>
      <c r="K31"/>
      <c r="L31"/>
    </row>
    <row r="32" spans="1:17" x14ac:dyDescent="0.25">
      <c r="C32" s="30"/>
      <c r="D32" s="31"/>
      <c r="E32" s="14"/>
      <c r="F32" s="2"/>
      <c r="G32" s="2"/>
      <c r="K32"/>
      <c r="L32"/>
    </row>
    <row r="33" spans="2:12" x14ac:dyDescent="0.25">
      <c r="B33" s="2"/>
      <c r="C33" s="14"/>
      <c r="D33" s="15"/>
      <c r="E33" s="14"/>
      <c r="F33" s="2"/>
      <c r="G33" s="2"/>
      <c r="K33"/>
      <c r="L33"/>
    </row>
    <row r="34" spans="2:12" x14ac:dyDescent="0.25">
      <c r="B34" s="14"/>
      <c r="C34" s="15"/>
      <c r="D34" s="15"/>
      <c r="E34" s="14"/>
      <c r="F34" s="2"/>
      <c r="G34" s="2"/>
      <c r="K34"/>
      <c r="L34"/>
    </row>
    <row r="35" spans="2:12" x14ac:dyDescent="0.25">
      <c r="B35" s="14"/>
      <c r="C35" s="15"/>
      <c r="D35" s="15"/>
      <c r="E35" s="14"/>
      <c r="F35" s="15"/>
      <c r="G35" s="2"/>
      <c r="K35"/>
      <c r="L35"/>
    </row>
    <row r="36" spans="2:12" x14ac:dyDescent="0.25">
      <c r="B36" s="14"/>
      <c r="C36" s="15"/>
      <c r="D36" s="15"/>
      <c r="E36" s="14"/>
      <c r="F36" s="2"/>
      <c r="G36" s="2"/>
    </row>
    <row r="37" spans="2:12" x14ac:dyDescent="0.25">
      <c r="B37" s="14"/>
      <c r="C37" s="15"/>
      <c r="D37" s="15"/>
      <c r="E37" s="14"/>
      <c r="F37" s="2"/>
      <c r="G37" s="2"/>
    </row>
    <row r="38" spans="2:12" x14ac:dyDescent="0.25">
      <c r="B38" s="14"/>
      <c r="C38" s="15"/>
      <c r="D38" s="15"/>
      <c r="E38" s="14"/>
      <c r="F38" s="2"/>
      <c r="G38" s="2"/>
    </row>
    <row r="39" spans="2:12" x14ac:dyDescent="0.25">
      <c r="B39" s="14"/>
      <c r="C39" s="15"/>
      <c r="D39" s="15"/>
      <c r="E39" s="14"/>
      <c r="F39" s="2"/>
      <c r="G39" s="2"/>
    </row>
    <row r="40" spans="2:12" x14ac:dyDescent="0.25">
      <c r="B40" s="14"/>
      <c r="C40" s="15"/>
      <c r="D40" s="15"/>
      <c r="E40" s="14"/>
      <c r="F40" s="2"/>
      <c r="G40" s="2"/>
    </row>
    <row r="41" spans="2:12" x14ac:dyDescent="0.25">
      <c r="B41" s="14"/>
      <c r="C41" s="15"/>
      <c r="D41" s="15"/>
      <c r="E41" s="16"/>
      <c r="F41" s="13"/>
      <c r="G41" s="2"/>
    </row>
    <row r="42" spans="2:12" x14ac:dyDescent="0.25">
      <c r="B42" s="16"/>
      <c r="C42" s="13"/>
      <c r="D42" s="13"/>
      <c r="E42" s="13"/>
      <c r="F42" s="13"/>
      <c r="G42" s="2"/>
    </row>
    <row r="45" spans="2:12" x14ac:dyDescent="0.25">
      <c r="B45" s="4"/>
      <c r="C45" s="3"/>
    </row>
    <row r="46" spans="2:12" x14ac:dyDescent="0.25">
      <c r="B46" s="4"/>
      <c r="C46" s="3"/>
    </row>
    <row r="47" spans="2:12" x14ac:dyDescent="0.25">
      <c r="B47" s="4"/>
      <c r="C47" s="3"/>
    </row>
    <row r="48" spans="2:12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3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6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7:Q278"/>
  <sheetViews>
    <sheetView zoomScale="64" zoomScaleNormal="64" workbookViewId="0">
      <selection sqref="A1:XFD1048576"/>
    </sheetView>
  </sheetViews>
  <sheetFormatPr baseColWidth="10" defaultRowHeight="15" x14ac:dyDescent="0.25"/>
  <cols>
    <col min="1" max="1" width="20.42578125" style="1" customWidth="1"/>
    <col min="2" max="2" width="33.7109375" style="1" bestFit="1" customWidth="1"/>
    <col min="3" max="5" width="20" style="1" bestFit="1" customWidth="1"/>
    <col min="6" max="6" width="20.28515625" style="1" customWidth="1"/>
    <col min="7" max="7" width="17.42578125" style="1" bestFit="1" customWidth="1"/>
    <col min="8" max="8" width="16.28515625" style="1" bestFit="1" customWidth="1"/>
    <col min="9" max="9" width="18.140625" style="1" bestFit="1" customWidth="1"/>
    <col min="10" max="11" width="17.7109375" style="1" bestFit="1" customWidth="1"/>
    <col min="12" max="12" width="17.42578125" style="1" bestFit="1" customWidth="1"/>
    <col min="13" max="13" width="16" style="1" bestFit="1" customWidth="1"/>
    <col min="14" max="14" width="17.7109375" style="1" bestFit="1" customWidth="1"/>
    <col min="15" max="15" width="19.85546875" style="1" customWidth="1"/>
    <col min="16" max="16384" width="11.42578125" style="1"/>
  </cols>
  <sheetData>
    <row r="7" spans="1:15" ht="64.5" customHeight="1" x14ac:dyDescent="0.25">
      <c r="B7" s="52" t="s">
        <v>29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B8" s="38" t="s">
        <v>7</v>
      </c>
      <c r="C8" s="39">
        <v>44197</v>
      </c>
      <c r="D8" s="39">
        <v>44228</v>
      </c>
      <c r="E8" s="39">
        <v>44256</v>
      </c>
      <c r="F8" s="39">
        <v>44287</v>
      </c>
      <c r="G8" s="39">
        <v>44317</v>
      </c>
      <c r="H8" s="39">
        <v>44348</v>
      </c>
      <c r="I8" s="39">
        <v>44378</v>
      </c>
      <c r="J8" s="39">
        <v>44409</v>
      </c>
      <c r="K8" s="39">
        <v>44440</v>
      </c>
      <c r="L8" s="39">
        <v>44470</v>
      </c>
      <c r="M8" s="39">
        <v>44501</v>
      </c>
      <c r="N8" s="39">
        <v>44531</v>
      </c>
      <c r="O8" s="39" t="s">
        <v>3</v>
      </c>
    </row>
    <row r="9" spans="1:15" x14ac:dyDescent="0.25">
      <c r="B9" s="41" t="s">
        <v>17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3">
        <f>+SUM(C9:N9)</f>
        <v>0</v>
      </c>
    </row>
    <row r="10" spans="1:15" x14ac:dyDescent="0.25">
      <c r="A10" s="37"/>
      <c r="B10" s="41" t="s">
        <v>16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3">
        <f t="shared" ref="O10:O23" si="0">+SUM(C10:N10)</f>
        <v>0</v>
      </c>
    </row>
    <row r="11" spans="1:15" x14ac:dyDescent="0.25">
      <c r="A11" s="34"/>
      <c r="B11" s="41" t="s">
        <v>8</v>
      </c>
      <c r="C11" s="42">
        <v>11145354.3299</v>
      </c>
      <c r="D11" s="43">
        <v>31921274.587200001</v>
      </c>
      <c r="E11" s="43">
        <v>1923100.0443000002</v>
      </c>
      <c r="F11" s="43">
        <v>8101209.3028999986</v>
      </c>
      <c r="G11" s="42">
        <v>8013381.4693999989</v>
      </c>
      <c r="H11" s="43">
        <v>5047156.6423859997</v>
      </c>
      <c r="I11" s="43">
        <v>25807590.00042</v>
      </c>
      <c r="J11" s="43">
        <v>10426245.305099998</v>
      </c>
      <c r="K11" s="43">
        <v>21876975.365400005</v>
      </c>
      <c r="L11" s="47">
        <v>20227912.9857</v>
      </c>
      <c r="M11" s="43">
        <v>416149.58879999997</v>
      </c>
      <c r="N11" s="48">
        <v>1288644.0039000001</v>
      </c>
      <c r="O11" s="43">
        <f t="shared" si="0"/>
        <v>146194993.625406</v>
      </c>
    </row>
    <row r="12" spans="1:15" x14ac:dyDescent="0.25">
      <c r="A12" s="34"/>
      <c r="B12" s="41" t="s">
        <v>0</v>
      </c>
      <c r="D12" s="42">
        <v>0</v>
      </c>
      <c r="E12" s="42">
        <v>8000</v>
      </c>
      <c r="F12" s="42">
        <v>28586.137500000001</v>
      </c>
      <c r="G12" s="42">
        <v>0</v>
      </c>
      <c r="H12" s="42">
        <v>0</v>
      </c>
      <c r="I12" s="42">
        <v>0</v>
      </c>
      <c r="J12" s="42">
        <v>0</v>
      </c>
      <c r="K12" s="42">
        <v>10019.1801</v>
      </c>
      <c r="L12" s="42">
        <v>0</v>
      </c>
      <c r="M12" s="42">
        <v>56151.296399999999</v>
      </c>
      <c r="N12" s="43">
        <v>15097.749299999999</v>
      </c>
      <c r="O12" s="43">
        <f t="shared" si="0"/>
        <v>117854.3633</v>
      </c>
    </row>
    <row r="13" spans="1:15" x14ac:dyDescent="0.25">
      <c r="A13" s="34"/>
      <c r="B13" s="41" t="s">
        <v>9</v>
      </c>
      <c r="C13" s="42">
        <v>50000</v>
      </c>
      <c r="D13" s="42">
        <v>0</v>
      </c>
      <c r="E13" s="42">
        <v>0</v>
      </c>
      <c r="F13" s="42">
        <v>0</v>
      </c>
      <c r="G13" s="42">
        <v>128245.77810000001</v>
      </c>
      <c r="H13" s="43">
        <v>171638.0919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3">
        <f t="shared" si="0"/>
        <v>349883.87</v>
      </c>
    </row>
    <row r="14" spans="1:15" x14ac:dyDescent="0.25">
      <c r="A14" s="34"/>
      <c r="B14" s="41" t="s">
        <v>18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3">
        <f t="shared" si="0"/>
        <v>0</v>
      </c>
    </row>
    <row r="15" spans="1:15" x14ac:dyDescent="0.25">
      <c r="A15" s="34"/>
      <c r="B15" s="41" t="s">
        <v>4</v>
      </c>
      <c r="C15" s="42">
        <v>0</v>
      </c>
      <c r="D15" s="42">
        <v>8391537.2124999985</v>
      </c>
      <c r="E15" s="42">
        <v>0</v>
      </c>
      <c r="F15" s="42">
        <v>19806404.579999998</v>
      </c>
      <c r="G15" s="42">
        <v>22239041.526000001</v>
      </c>
      <c r="H15" s="42">
        <v>0</v>
      </c>
      <c r="I15" s="42">
        <v>0</v>
      </c>
      <c r="J15" s="43">
        <v>3079329.3600000003</v>
      </c>
      <c r="K15" s="42">
        <v>25598279.767250001</v>
      </c>
      <c r="L15" s="42">
        <v>0</v>
      </c>
      <c r="M15" s="42">
        <v>13368415.205</v>
      </c>
      <c r="N15" s="42">
        <v>3170819.33</v>
      </c>
      <c r="O15" s="43">
        <f>+SUM(C15:N15)</f>
        <v>95653826.980749995</v>
      </c>
    </row>
    <row r="16" spans="1:15" x14ac:dyDescent="0.25">
      <c r="A16" s="34"/>
      <c r="B16" s="41" t="s">
        <v>22</v>
      </c>
      <c r="C16" s="42">
        <v>0</v>
      </c>
      <c r="D16" s="42">
        <v>0</v>
      </c>
      <c r="E16" s="42">
        <v>15000</v>
      </c>
      <c r="F16" s="42">
        <v>0</v>
      </c>
      <c r="G16" s="42">
        <v>0</v>
      </c>
      <c r="H16" s="42">
        <v>0</v>
      </c>
      <c r="I16" s="42">
        <v>0</v>
      </c>
      <c r="J16" s="42">
        <v>30000</v>
      </c>
      <c r="K16" s="42">
        <v>0</v>
      </c>
      <c r="L16" s="42">
        <v>3443112.3940000003</v>
      </c>
      <c r="M16" s="42">
        <v>0</v>
      </c>
      <c r="N16" s="42">
        <v>1008004.85</v>
      </c>
      <c r="O16" s="43">
        <f>+SUM(C16:N16)</f>
        <v>4496117.2439999999</v>
      </c>
    </row>
    <row r="17" spans="1:17" x14ac:dyDescent="0.25">
      <c r="A17" s="30"/>
      <c r="B17" s="41" t="s">
        <v>10</v>
      </c>
      <c r="C17" s="42">
        <v>0</v>
      </c>
      <c r="D17" s="42">
        <v>0</v>
      </c>
      <c r="E17" s="42">
        <v>0</v>
      </c>
      <c r="F17" s="42">
        <v>3043408.753</v>
      </c>
      <c r="G17" s="43">
        <v>152700</v>
      </c>
      <c r="H17" s="42">
        <v>0</v>
      </c>
      <c r="I17" s="42">
        <v>0</v>
      </c>
      <c r="J17" s="42">
        <v>0</v>
      </c>
      <c r="K17" s="42">
        <v>0</v>
      </c>
      <c r="L17" s="43">
        <v>500802.495</v>
      </c>
      <c r="M17" s="42">
        <v>0</v>
      </c>
      <c r="N17" s="42">
        <v>0</v>
      </c>
      <c r="O17" s="43">
        <f>+SUM(C17:N17)</f>
        <v>3696911.2480000001</v>
      </c>
    </row>
    <row r="18" spans="1:17" x14ac:dyDescent="0.25">
      <c r="A18" s="30"/>
      <c r="B18" s="41" t="s">
        <v>24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100767.56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3">
        <f t="shared" si="0"/>
        <v>100767.56</v>
      </c>
    </row>
    <row r="19" spans="1:17" x14ac:dyDescent="0.25">
      <c r="A19" s="30"/>
      <c r="B19" s="41" t="s">
        <v>11</v>
      </c>
      <c r="C19" s="42">
        <v>0</v>
      </c>
      <c r="D19" s="42">
        <v>0</v>
      </c>
      <c r="E19" s="42">
        <v>1020282.6399999999</v>
      </c>
      <c r="F19" s="42">
        <v>0</v>
      </c>
      <c r="G19" s="43">
        <v>4070459.1722499998</v>
      </c>
      <c r="H19" s="42">
        <v>0</v>
      </c>
      <c r="I19" s="42">
        <v>0</v>
      </c>
      <c r="J19" s="43">
        <v>2027002.7</v>
      </c>
      <c r="K19" s="42">
        <v>0</v>
      </c>
      <c r="L19" s="42">
        <v>0</v>
      </c>
      <c r="M19" s="42">
        <v>0</v>
      </c>
      <c r="N19" s="42">
        <v>0</v>
      </c>
      <c r="O19" s="43">
        <f t="shared" si="0"/>
        <v>7117744.5122499997</v>
      </c>
    </row>
    <row r="20" spans="1:17" x14ac:dyDescent="0.25">
      <c r="A20" s="30"/>
      <c r="B20" s="41" t="s">
        <v>1</v>
      </c>
      <c r="C20" s="42">
        <v>0</v>
      </c>
      <c r="D20" s="42">
        <v>85225</v>
      </c>
      <c r="E20" s="42">
        <v>10000</v>
      </c>
      <c r="F20" s="42">
        <v>0</v>
      </c>
      <c r="G20" s="43">
        <v>80000</v>
      </c>
      <c r="H20" s="42">
        <v>327000</v>
      </c>
      <c r="I20" s="42">
        <v>0</v>
      </c>
      <c r="J20" s="42">
        <v>9100</v>
      </c>
      <c r="K20" s="42">
        <v>0</v>
      </c>
      <c r="L20" s="42">
        <v>9408.07</v>
      </c>
      <c r="M20" s="42">
        <v>0</v>
      </c>
      <c r="N20" s="42">
        <v>0</v>
      </c>
      <c r="O20" s="43">
        <f t="shared" si="0"/>
        <v>520733.07</v>
      </c>
    </row>
    <row r="21" spans="1:17" x14ac:dyDescent="0.25">
      <c r="A21" s="30"/>
      <c r="B21" s="41" t="s">
        <v>5</v>
      </c>
      <c r="C21" s="42">
        <v>2470338.3872000002</v>
      </c>
      <c r="D21" s="42">
        <v>5249144.9244999997</v>
      </c>
      <c r="E21" s="42">
        <v>816622.29139999999</v>
      </c>
      <c r="F21" s="42">
        <v>0</v>
      </c>
      <c r="G21" s="43">
        <v>1576879.9532999999</v>
      </c>
      <c r="H21" s="43">
        <v>97061</v>
      </c>
      <c r="I21" s="43">
        <v>1198877.5859000001</v>
      </c>
      <c r="J21" s="43">
        <v>8632390.379999999</v>
      </c>
      <c r="K21" s="42">
        <v>1506284.2850000001</v>
      </c>
      <c r="L21" s="47">
        <v>4576990.4456000002</v>
      </c>
      <c r="M21" s="42">
        <v>1112940.0205999999</v>
      </c>
      <c r="N21" s="42">
        <v>0</v>
      </c>
      <c r="O21" s="43">
        <f>+SUM(C21:N21)</f>
        <v>27237529.273499995</v>
      </c>
    </row>
    <row r="22" spans="1:17" x14ac:dyDescent="0.25">
      <c r="A22" s="30"/>
      <c r="B22" s="41" t="s">
        <v>2</v>
      </c>
      <c r="C22" s="42">
        <v>145125</v>
      </c>
      <c r="D22" s="42">
        <v>947000</v>
      </c>
      <c r="E22" s="42">
        <v>619000</v>
      </c>
      <c r="F22" s="42">
        <v>1064827.9634999998</v>
      </c>
      <c r="G22" s="42">
        <v>6894341.7199999997</v>
      </c>
      <c r="H22" s="42">
        <v>4869582.1278400002</v>
      </c>
      <c r="I22" s="42">
        <v>1200276.94236</v>
      </c>
      <c r="J22" s="42">
        <v>58817367.416099995</v>
      </c>
      <c r="K22" s="42">
        <v>10182975.9705</v>
      </c>
      <c r="L22" s="43">
        <v>2663282.5756000001</v>
      </c>
      <c r="M22" s="43">
        <v>6208152.8185999999</v>
      </c>
      <c r="N22" s="42">
        <v>8428139.7237999998</v>
      </c>
      <c r="O22" s="43">
        <f>+SUM(C22:N22)</f>
        <v>102040072.25830001</v>
      </c>
    </row>
    <row r="23" spans="1:17" ht="15" customHeight="1" x14ac:dyDescent="0.25">
      <c r="A23" s="30"/>
      <c r="B23" s="41" t="s">
        <v>28</v>
      </c>
      <c r="C23" s="42">
        <v>0</v>
      </c>
      <c r="D23" s="42">
        <v>126000</v>
      </c>
      <c r="E23" s="43">
        <v>702458.33700000006</v>
      </c>
      <c r="F23" s="42">
        <v>0</v>
      </c>
      <c r="G23" s="42">
        <v>249265.867</v>
      </c>
      <c r="H23" s="42">
        <v>0</v>
      </c>
      <c r="I23" s="42">
        <v>300000</v>
      </c>
      <c r="J23" s="42">
        <v>438124.505</v>
      </c>
      <c r="K23" s="42">
        <v>0</v>
      </c>
      <c r="L23" s="42">
        <v>0</v>
      </c>
      <c r="M23" s="42">
        <v>0</v>
      </c>
      <c r="N23" s="42">
        <v>0</v>
      </c>
      <c r="O23" s="43">
        <f t="shared" si="0"/>
        <v>1815848.7090000003</v>
      </c>
    </row>
    <row r="24" spans="1:17" x14ac:dyDescent="0.25">
      <c r="B24" s="45" t="s">
        <v>3</v>
      </c>
      <c r="C24" s="46">
        <f t="shared" ref="C24:H24" si="1">+SUM(C9:C23)</f>
        <v>13810817.7171</v>
      </c>
      <c r="D24" s="46">
        <f t="shared" si="1"/>
        <v>46720181.724199995</v>
      </c>
      <c r="E24" s="46">
        <f t="shared" si="1"/>
        <v>5114463.3127000006</v>
      </c>
      <c r="F24" s="46">
        <f t="shared" si="1"/>
        <v>32044436.736899994</v>
      </c>
      <c r="G24" s="46">
        <f t="shared" si="1"/>
        <v>43404315.486049995</v>
      </c>
      <c r="H24" s="46">
        <f t="shared" si="1"/>
        <v>10613205.422125999</v>
      </c>
      <c r="I24" s="46">
        <f>+SUM(I9:I23)</f>
        <v>28506744.52868</v>
      </c>
      <c r="J24" s="46">
        <f>+SUM(J9:J23)</f>
        <v>83459559.666199982</v>
      </c>
      <c r="K24" s="46">
        <f t="shared" ref="K24:M24" si="2">+SUM(K9:K23)</f>
        <v>59174534.568250008</v>
      </c>
      <c r="L24" s="46">
        <f>+SUM(L9:L23)</f>
        <v>31421508.965900004</v>
      </c>
      <c r="M24" s="46">
        <f t="shared" si="2"/>
        <v>21161808.929400001</v>
      </c>
      <c r="N24" s="46">
        <f>+SUM(N9:N23)</f>
        <v>13910705.657</v>
      </c>
      <c r="O24" s="46">
        <f>+SUM(C24:N24)</f>
        <v>389342282.71450603</v>
      </c>
      <c r="P24" s="2"/>
      <c r="Q24" s="2"/>
    </row>
    <row r="25" spans="1:17" x14ac:dyDescent="0.25">
      <c r="B25" s="53" t="s">
        <v>6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2"/>
      <c r="Q25" s="2"/>
    </row>
    <row r="26" spans="1:17" x14ac:dyDescent="0.25">
      <c r="B26" s="16"/>
      <c r="C26" s="13"/>
      <c r="D26" s="13"/>
      <c r="E26" s="2"/>
      <c r="F26" s="13"/>
      <c r="G26" s="13"/>
      <c r="H26" s="13"/>
      <c r="I26" s="13"/>
      <c r="J26" s="13"/>
      <c r="K26" s="13"/>
      <c r="L26" s="2"/>
      <c r="M26" s="13"/>
      <c r="N26" s="2"/>
      <c r="O26" s="13"/>
      <c r="P26" s="2"/>
      <c r="Q26" s="2"/>
    </row>
    <row r="27" spans="1:17" x14ac:dyDescent="0.25">
      <c r="B27" s="12"/>
      <c r="C27" s="1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33"/>
      <c r="F28" s="2"/>
      <c r="G28" s="2"/>
      <c r="H28" s="2"/>
      <c r="I28" s="2"/>
      <c r="J28" s="2"/>
      <c r="K28" s="2"/>
      <c r="L28" s="36"/>
      <c r="M28" s="2"/>
      <c r="N28" s="2"/>
      <c r="O28" s="2"/>
      <c r="P28" s="2"/>
      <c r="Q28" s="2"/>
    </row>
    <row r="29" spans="1:17" x14ac:dyDescent="0.25">
      <c r="B29" s="12"/>
      <c r="C29" s="11"/>
      <c r="D29" s="2"/>
      <c r="E29" s="14"/>
      <c r="F29" s="2"/>
      <c r="G29" s="2"/>
      <c r="H29" s="2"/>
      <c r="I29" s="2"/>
      <c r="J29" s="2"/>
      <c r="K29"/>
      <c r="L29"/>
      <c r="M29" s="2"/>
      <c r="N29" s="2"/>
      <c r="O29" s="2"/>
      <c r="P29" s="2"/>
      <c r="Q29" s="2"/>
    </row>
    <row r="30" spans="1:17" x14ac:dyDescent="0.25">
      <c r="E30" s="14"/>
      <c r="F30" s="2"/>
      <c r="G30" s="2"/>
      <c r="K30"/>
      <c r="L30"/>
    </row>
    <row r="31" spans="1:17" x14ac:dyDescent="0.25">
      <c r="B31" s="4"/>
      <c r="C31" s="3"/>
      <c r="E31" s="14"/>
      <c r="F31" s="2"/>
      <c r="G31" s="2"/>
      <c r="K31"/>
      <c r="L31"/>
    </row>
    <row r="32" spans="1:17" x14ac:dyDescent="0.25">
      <c r="C32" s="30"/>
      <c r="D32" s="31"/>
      <c r="E32" s="14"/>
      <c r="F32" s="2"/>
      <c r="G32" s="2"/>
      <c r="K32"/>
      <c r="L32"/>
    </row>
    <row r="33" spans="2:12" x14ac:dyDescent="0.25">
      <c r="B33" s="2"/>
      <c r="C33" s="14"/>
      <c r="D33" s="15"/>
      <c r="E33" s="14"/>
      <c r="F33" s="2"/>
      <c r="G33" s="2"/>
      <c r="K33"/>
      <c r="L33"/>
    </row>
    <row r="34" spans="2:12" x14ac:dyDescent="0.25">
      <c r="B34" s="14"/>
      <c r="C34" s="15"/>
      <c r="D34" s="15"/>
      <c r="E34" s="14"/>
      <c r="F34" s="2"/>
      <c r="G34" s="2"/>
      <c r="K34"/>
      <c r="L34"/>
    </row>
    <row r="35" spans="2:12" x14ac:dyDescent="0.25">
      <c r="B35" s="14"/>
      <c r="C35" s="15"/>
      <c r="D35" s="15"/>
      <c r="E35" s="14"/>
      <c r="F35" s="15"/>
      <c r="G35" s="2"/>
      <c r="K35"/>
      <c r="L35"/>
    </row>
    <row r="36" spans="2:12" x14ac:dyDescent="0.25">
      <c r="B36" s="14"/>
      <c r="C36" s="15"/>
      <c r="D36" s="15"/>
      <c r="E36" s="14"/>
      <c r="F36" s="2"/>
      <c r="G36" s="2"/>
    </row>
    <row r="37" spans="2:12" x14ac:dyDescent="0.25">
      <c r="B37" s="14"/>
      <c r="C37" s="15"/>
      <c r="D37" s="15"/>
      <c r="E37" s="14"/>
      <c r="F37" s="2"/>
      <c r="G37" s="2"/>
    </row>
    <row r="38" spans="2:12" x14ac:dyDescent="0.25">
      <c r="B38" s="14"/>
      <c r="C38" s="15"/>
      <c r="D38" s="15"/>
      <c r="E38" s="14"/>
      <c r="F38" s="2"/>
      <c r="G38" s="2"/>
    </row>
    <row r="39" spans="2:12" x14ac:dyDescent="0.25">
      <c r="B39" s="14"/>
      <c r="C39" s="15"/>
      <c r="D39" s="15"/>
      <c r="E39" s="14"/>
      <c r="F39" s="2"/>
      <c r="G39" s="2"/>
    </row>
    <row r="40" spans="2:12" x14ac:dyDescent="0.25">
      <c r="B40" s="14"/>
      <c r="C40" s="15"/>
      <c r="D40" s="15"/>
      <c r="E40" s="14"/>
      <c r="F40" s="2"/>
      <c r="G40" s="2"/>
    </row>
    <row r="41" spans="2:12" x14ac:dyDescent="0.25">
      <c r="B41" s="14"/>
      <c r="C41" s="15"/>
      <c r="D41" s="15"/>
      <c r="E41" s="16"/>
      <c r="F41" s="13"/>
      <c r="G41" s="2"/>
    </row>
    <row r="42" spans="2:12" x14ac:dyDescent="0.25">
      <c r="B42" s="16"/>
      <c r="C42" s="13"/>
      <c r="D42" s="13"/>
      <c r="E42" s="13"/>
      <c r="F42" s="13"/>
      <c r="G42" s="2"/>
    </row>
    <row r="45" spans="2:12" x14ac:dyDescent="0.25">
      <c r="B45" s="4"/>
      <c r="C45" s="3"/>
    </row>
    <row r="46" spans="2:12" x14ac:dyDescent="0.25">
      <c r="B46" s="4"/>
      <c r="C46" s="3"/>
    </row>
    <row r="47" spans="2:12" x14ac:dyDescent="0.25">
      <c r="B47" s="4"/>
      <c r="C47" s="3"/>
    </row>
    <row r="48" spans="2:12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3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6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Q278"/>
  <sheetViews>
    <sheetView tabSelected="1" topLeftCell="A8" workbookViewId="0">
      <selection activeCell="B25" sqref="B25:O25"/>
    </sheetView>
  </sheetViews>
  <sheetFormatPr baseColWidth="10" defaultRowHeight="15" x14ac:dyDescent="0.25"/>
  <cols>
    <col min="1" max="1" width="20.42578125" style="1" customWidth="1"/>
    <col min="2" max="2" width="33.7109375" style="1" bestFit="1" customWidth="1"/>
    <col min="3" max="5" width="20" style="1" bestFit="1" customWidth="1"/>
    <col min="6" max="6" width="20.28515625" style="1" customWidth="1"/>
    <col min="7" max="7" width="17.42578125" style="1" bestFit="1" customWidth="1"/>
    <col min="8" max="8" width="16.28515625" style="1" bestFit="1" customWidth="1"/>
    <col min="9" max="9" width="18.140625" style="1" bestFit="1" customWidth="1"/>
    <col min="10" max="11" width="17.7109375" style="1" bestFit="1" customWidth="1"/>
    <col min="12" max="12" width="17.42578125" style="1" bestFit="1" customWidth="1"/>
    <col min="13" max="13" width="16" style="1" bestFit="1" customWidth="1"/>
    <col min="14" max="14" width="17.7109375" style="1" bestFit="1" customWidth="1"/>
    <col min="15" max="15" width="19.85546875" style="1" customWidth="1"/>
    <col min="16" max="16384" width="11.42578125" style="1"/>
  </cols>
  <sheetData>
    <row r="7" spans="1:15" ht="64.5" customHeight="1" x14ac:dyDescent="0.25">
      <c r="B7" s="52" t="s">
        <v>30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B8" s="38" t="s">
        <v>7</v>
      </c>
      <c r="C8" s="39">
        <v>44562</v>
      </c>
      <c r="D8" s="39">
        <v>44593</v>
      </c>
      <c r="E8" s="39">
        <v>44621</v>
      </c>
      <c r="F8" s="39">
        <v>44652</v>
      </c>
      <c r="G8" s="39">
        <v>44682</v>
      </c>
      <c r="H8" s="39">
        <v>44713</v>
      </c>
      <c r="I8" s="39">
        <v>44743</v>
      </c>
      <c r="J8" s="39">
        <v>44774</v>
      </c>
      <c r="K8" s="39">
        <v>44805</v>
      </c>
      <c r="L8" s="39">
        <v>44835</v>
      </c>
      <c r="M8" s="39">
        <v>44866</v>
      </c>
      <c r="N8" s="39">
        <v>44896</v>
      </c>
      <c r="O8" s="39" t="s">
        <v>3</v>
      </c>
    </row>
    <row r="9" spans="1:15" x14ac:dyDescent="0.25">
      <c r="B9" s="41" t="s">
        <v>17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/>
      <c r="I9" s="42"/>
      <c r="J9" s="42"/>
      <c r="K9" s="42"/>
      <c r="L9" s="42"/>
      <c r="M9" s="42"/>
      <c r="N9" s="42"/>
      <c r="O9" s="43">
        <f>+SUM(C9:N9)</f>
        <v>0</v>
      </c>
    </row>
    <row r="10" spans="1:15" x14ac:dyDescent="0.25">
      <c r="A10" s="37"/>
      <c r="B10" s="41" t="s">
        <v>16</v>
      </c>
      <c r="C10" s="42">
        <v>0</v>
      </c>
      <c r="D10" s="42">
        <v>0</v>
      </c>
      <c r="E10" s="42">
        <v>0</v>
      </c>
      <c r="F10" s="42">
        <v>0</v>
      </c>
      <c r="G10" s="42">
        <v>593495.1</v>
      </c>
      <c r="H10" s="42"/>
      <c r="I10" s="42"/>
      <c r="J10" s="42"/>
      <c r="K10" s="42"/>
      <c r="L10" s="42"/>
      <c r="M10" s="42"/>
      <c r="N10" s="42"/>
      <c r="O10" s="43">
        <f t="shared" ref="O10:O23" si="0">+SUM(C10:N10)</f>
        <v>593495.1</v>
      </c>
    </row>
    <row r="11" spans="1:15" x14ac:dyDescent="0.25">
      <c r="A11" s="34"/>
      <c r="B11" s="41" t="s">
        <v>8</v>
      </c>
      <c r="C11" s="42">
        <v>367827.6004</v>
      </c>
      <c r="D11" s="43">
        <v>35306029.560899995</v>
      </c>
      <c r="E11" s="43">
        <v>44071290.469413996</v>
      </c>
      <c r="F11" s="43">
        <v>10573974.956599999</v>
      </c>
      <c r="G11" s="42">
        <v>20934410.376311995</v>
      </c>
      <c r="H11" s="43"/>
      <c r="I11" s="43"/>
      <c r="J11" s="43"/>
      <c r="K11" s="43"/>
      <c r="L11" s="47"/>
      <c r="M11" s="43"/>
      <c r="N11" s="48"/>
      <c r="O11" s="43">
        <f t="shared" si="0"/>
        <v>111253532.963626</v>
      </c>
    </row>
    <row r="12" spans="1:15" x14ac:dyDescent="0.25">
      <c r="A12" s="34"/>
      <c r="B12" s="41" t="s">
        <v>0</v>
      </c>
      <c r="C12" s="42">
        <v>202623.19200000001</v>
      </c>
      <c r="D12" s="42">
        <v>12466.0206</v>
      </c>
      <c r="E12" s="42">
        <v>82337.843200000003</v>
      </c>
      <c r="F12" s="42">
        <v>0</v>
      </c>
      <c r="G12" s="42">
        <v>25870.710899999998</v>
      </c>
      <c r="H12" s="42"/>
      <c r="I12" s="42"/>
      <c r="J12" s="42"/>
      <c r="K12" s="42"/>
      <c r="L12" s="42"/>
      <c r="M12" s="42"/>
      <c r="N12" s="43"/>
      <c r="O12" s="43">
        <f t="shared" si="0"/>
        <v>323297.76669999998</v>
      </c>
    </row>
    <row r="13" spans="1:15" x14ac:dyDescent="0.25">
      <c r="A13" s="34"/>
      <c r="B13" s="41" t="s">
        <v>9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3"/>
      <c r="I13" s="42"/>
      <c r="J13" s="42"/>
      <c r="K13" s="42"/>
      <c r="L13" s="42"/>
      <c r="M13" s="42"/>
      <c r="N13" s="42"/>
      <c r="O13" s="43">
        <f t="shared" si="0"/>
        <v>0</v>
      </c>
    </row>
    <row r="14" spans="1:15" x14ac:dyDescent="0.25">
      <c r="A14" s="34"/>
      <c r="B14" s="41" t="s">
        <v>18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/>
      <c r="I14" s="42"/>
      <c r="J14" s="42"/>
      <c r="K14" s="42"/>
      <c r="L14" s="42"/>
      <c r="M14" s="42"/>
      <c r="N14" s="42"/>
      <c r="O14" s="43">
        <f t="shared" si="0"/>
        <v>0</v>
      </c>
    </row>
    <row r="15" spans="1:15" x14ac:dyDescent="0.25">
      <c r="A15" s="34"/>
      <c r="B15" s="41" t="s">
        <v>4</v>
      </c>
      <c r="C15" s="42">
        <v>6043164.0599999996</v>
      </c>
      <c r="D15" s="42">
        <v>15214244.378999999</v>
      </c>
      <c r="E15" s="42">
        <v>6053822.6399999987</v>
      </c>
      <c r="F15" s="42">
        <v>5200000</v>
      </c>
      <c r="G15" s="42">
        <v>2002440.3399999999</v>
      </c>
      <c r="H15" s="42"/>
      <c r="I15" s="42"/>
      <c r="J15" s="43"/>
      <c r="K15" s="42"/>
      <c r="L15" s="42"/>
      <c r="M15" s="42"/>
      <c r="N15" s="42"/>
      <c r="O15" s="43">
        <f>+SUM(C15:N15)</f>
        <v>34513671.419</v>
      </c>
    </row>
    <row r="16" spans="1:15" x14ac:dyDescent="0.25">
      <c r="A16" s="34"/>
      <c r="B16" s="41" t="s">
        <v>22</v>
      </c>
      <c r="C16" s="42">
        <v>0</v>
      </c>
      <c r="D16" s="42">
        <v>0</v>
      </c>
      <c r="E16" s="42">
        <v>0</v>
      </c>
      <c r="F16" s="42">
        <v>0</v>
      </c>
      <c r="G16" s="42">
        <v>3029349.42</v>
      </c>
      <c r="H16" s="42"/>
      <c r="I16" s="42"/>
      <c r="J16" s="42"/>
      <c r="K16" s="42"/>
      <c r="L16" s="42"/>
      <c r="M16" s="42"/>
      <c r="N16" s="42"/>
      <c r="O16" s="43">
        <f>+SUM(C16:N16)</f>
        <v>3029349.42</v>
      </c>
    </row>
    <row r="17" spans="1:17" x14ac:dyDescent="0.25">
      <c r="A17" s="30"/>
      <c r="B17" s="41" t="s">
        <v>10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/>
      <c r="I17" s="42"/>
      <c r="J17" s="42"/>
      <c r="K17" s="42"/>
      <c r="L17" s="43"/>
      <c r="M17" s="42"/>
      <c r="N17" s="42"/>
      <c r="O17" s="43">
        <f>+SUM(C17:N17)</f>
        <v>0</v>
      </c>
    </row>
    <row r="18" spans="1:17" x14ac:dyDescent="0.25">
      <c r="A18" s="30"/>
      <c r="B18" s="41" t="s">
        <v>24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/>
      <c r="I18" s="42"/>
      <c r="J18" s="42"/>
      <c r="K18" s="42"/>
      <c r="L18" s="42"/>
      <c r="M18" s="42"/>
      <c r="N18" s="42"/>
      <c r="O18" s="43">
        <f t="shared" si="0"/>
        <v>0</v>
      </c>
    </row>
    <row r="19" spans="1:17" x14ac:dyDescent="0.25">
      <c r="A19" s="30"/>
      <c r="B19" s="41" t="s">
        <v>11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/>
      <c r="I19" s="42"/>
      <c r="J19" s="43"/>
      <c r="K19" s="42"/>
      <c r="L19" s="42"/>
      <c r="M19" s="42"/>
      <c r="N19" s="42"/>
      <c r="O19" s="43">
        <f t="shared" si="0"/>
        <v>0</v>
      </c>
    </row>
    <row r="20" spans="1:17" x14ac:dyDescent="0.25">
      <c r="A20" s="30"/>
      <c r="B20" s="41" t="s">
        <v>1</v>
      </c>
      <c r="C20" s="42">
        <v>8962.5</v>
      </c>
      <c r="D20" s="42">
        <v>58825</v>
      </c>
      <c r="E20" s="42">
        <v>51854.080000000002</v>
      </c>
      <c r="F20" s="42">
        <v>0</v>
      </c>
      <c r="G20" s="42">
        <v>2035000</v>
      </c>
      <c r="H20" s="42"/>
      <c r="I20" s="42"/>
      <c r="J20" s="42"/>
      <c r="K20" s="42"/>
      <c r="L20" s="42"/>
      <c r="M20" s="42"/>
      <c r="N20" s="42"/>
      <c r="O20" s="43">
        <f>+SUM(C20:N20)</f>
        <v>2154641.58</v>
      </c>
    </row>
    <row r="21" spans="1:17" x14ac:dyDescent="0.25">
      <c r="A21" s="30"/>
      <c r="B21" s="41" t="s">
        <v>5</v>
      </c>
      <c r="C21" s="42">
        <v>0</v>
      </c>
      <c r="D21" s="42">
        <v>150000</v>
      </c>
      <c r="E21" s="42">
        <v>3027726.76</v>
      </c>
      <c r="F21" s="42">
        <v>0</v>
      </c>
      <c r="G21" s="42">
        <v>2045580.08626</v>
      </c>
      <c r="H21" s="43"/>
      <c r="I21" s="43"/>
      <c r="J21" s="43"/>
      <c r="K21" s="42"/>
      <c r="L21" s="47"/>
      <c r="M21" s="42"/>
      <c r="N21" s="42"/>
      <c r="O21" s="43">
        <f>+SUM(C21:N21)</f>
        <v>5223306.84626</v>
      </c>
    </row>
    <row r="22" spans="1:17" x14ac:dyDescent="0.25">
      <c r="A22" s="30"/>
      <c r="B22" s="41" t="s">
        <v>2</v>
      </c>
      <c r="C22" s="42">
        <v>75160.299999999988</v>
      </c>
      <c r="D22" s="42">
        <v>6109770.5532229999</v>
      </c>
      <c r="E22" s="42">
        <v>6006870.4002999999</v>
      </c>
      <c r="F22" s="42">
        <v>525000</v>
      </c>
      <c r="G22" s="43">
        <v>603817.53079999995</v>
      </c>
      <c r="H22" s="42"/>
      <c r="I22" s="42"/>
      <c r="J22" s="42"/>
      <c r="K22" s="42"/>
      <c r="L22" s="43"/>
      <c r="M22" s="43"/>
      <c r="N22" s="42"/>
      <c r="O22" s="43">
        <f>+SUM(C22:N22)</f>
        <v>13320618.784322999</v>
      </c>
    </row>
    <row r="23" spans="1:17" ht="15" customHeight="1" x14ac:dyDescent="0.25">
      <c r="A23" s="30"/>
      <c r="B23" s="41" t="s">
        <v>28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/>
      <c r="I23" s="42"/>
      <c r="J23" s="42"/>
      <c r="K23" s="42"/>
      <c r="L23" s="42"/>
      <c r="M23" s="42"/>
      <c r="N23" s="42"/>
      <c r="O23" s="43">
        <f t="shared" si="0"/>
        <v>0</v>
      </c>
    </row>
    <row r="24" spans="1:17" x14ac:dyDescent="0.25">
      <c r="B24" s="45" t="s">
        <v>3</v>
      </c>
      <c r="C24" s="46">
        <f t="shared" ref="C24:H24" si="1">+SUM(C9:C23)</f>
        <v>6697737.6523999991</v>
      </c>
      <c r="D24" s="46">
        <f>+SUM(D9:D23)</f>
        <v>56851335.513722993</v>
      </c>
      <c r="E24" s="46">
        <f t="shared" si="1"/>
        <v>59293902.192913994</v>
      </c>
      <c r="F24" s="46">
        <f>+SUM(F9:F23)</f>
        <v>16298974.956599999</v>
      </c>
      <c r="G24" s="46">
        <f>+SUM(G9:G23)</f>
        <v>31269963.564271994</v>
      </c>
      <c r="H24" s="46">
        <f t="shared" si="1"/>
        <v>0</v>
      </c>
      <c r="I24" s="46">
        <f>+SUM(I9:I23)</f>
        <v>0</v>
      </c>
      <c r="J24" s="46">
        <f>+SUM(J9:J23)</f>
        <v>0</v>
      </c>
      <c r="K24" s="46">
        <f t="shared" ref="K24:M24" si="2">+SUM(K9:K23)</f>
        <v>0</v>
      </c>
      <c r="L24" s="46">
        <f>+SUM(L9:L23)</f>
        <v>0</v>
      </c>
      <c r="M24" s="46">
        <f t="shared" si="2"/>
        <v>0</v>
      </c>
      <c r="N24" s="46">
        <f>+SUM(N9:N23)</f>
        <v>0</v>
      </c>
      <c r="O24" s="46">
        <f>+SUM(C24:N24)</f>
        <v>170411913.87990898</v>
      </c>
      <c r="P24" s="2"/>
      <c r="Q24" s="2"/>
    </row>
    <row r="25" spans="1:17" x14ac:dyDescent="0.25">
      <c r="B25" s="53" t="s">
        <v>6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2"/>
      <c r="Q25" s="2"/>
    </row>
    <row r="26" spans="1:17" x14ac:dyDescent="0.25">
      <c r="B26" s="16"/>
      <c r="C26" s="13"/>
      <c r="D26" s="13"/>
      <c r="E26" s="2"/>
      <c r="F26" s="13"/>
      <c r="G26" s="13"/>
      <c r="H26" s="13"/>
      <c r="I26" s="13"/>
      <c r="J26" s="13"/>
      <c r="K26" s="13"/>
      <c r="L26" s="2"/>
      <c r="M26" s="13"/>
      <c r="N26" s="2"/>
      <c r="O26" s="13"/>
      <c r="P26" s="2"/>
      <c r="Q26" s="2"/>
    </row>
    <row r="27" spans="1:17" x14ac:dyDescent="0.25">
      <c r="B27" s="12"/>
      <c r="C27" s="1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33"/>
      <c r="F28" s="2"/>
      <c r="G28" s="2"/>
      <c r="H28" s="2"/>
      <c r="I28" s="2"/>
      <c r="J28" s="2"/>
      <c r="K28" s="2"/>
      <c r="L28" s="36"/>
      <c r="M28" s="2"/>
      <c r="N28" s="2"/>
      <c r="O28" s="2"/>
      <c r="P28" s="2"/>
      <c r="Q28" s="2"/>
    </row>
    <row r="29" spans="1:17" x14ac:dyDescent="0.25">
      <c r="B29" s="12"/>
      <c r="C29" s="11"/>
      <c r="D29" s="2"/>
      <c r="E29" s="14"/>
      <c r="F29" s="2"/>
      <c r="G29" s="2"/>
      <c r="H29" s="2"/>
      <c r="I29" s="2"/>
      <c r="J29" s="2"/>
      <c r="K29"/>
      <c r="L29"/>
      <c r="M29" s="2"/>
      <c r="N29" s="2"/>
      <c r="O29" s="2"/>
      <c r="P29" s="2"/>
      <c r="Q29" s="2"/>
    </row>
    <row r="30" spans="1:17" x14ac:dyDescent="0.25">
      <c r="E30" s="14"/>
      <c r="F30" s="2"/>
      <c r="G30" s="2"/>
      <c r="K30"/>
      <c r="L30"/>
    </row>
    <row r="31" spans="1:17" x14ac:dyDescent="0.25">
      <c r="B31" s="4"/>
      <c r="C31" s="3"/>
      <c r="E31" s="14"/>
      <c r="F31" s="2"/>
      <c r="G31" s="2"/>
      <c r="K31"/>
      <c r="L31"/>
    </row>
    <row r="32" spans="1:17" x14ac:dyDescent="0.25">
      <c r="C32" s="30"/>
      <c r="D32" s="31"/>
      <c r="E32" s="14"/>
      <c r="F32" s="2"/>
      <c r="G32" s="2"/>
      <c r="K32"/>
      <c r="L32"/>
    </row>
    <row r="33" spans="2:12" x14ac:dyDescent="0.25">
      <c r="B33" s="2"/>
      <c r="C33" s="14"/>
      <c r="D33" s="15"/>
      <c r="E33" s="14"/>
      <c r="F33" s="2"/>
      <c r="G33" s="2"/>
      <c r="K33"/>
      <c r="L33"/>
    </row>
    <row r="34" spans="2:12" x14ac:dyDescent="0.25">
      <c r="B34" s="14"/>
      <c r="C34" s="15"/>
      <c r="D34" s="15"/>
      <c r="E34" s="14"/>
      <c r="F34" s="2"/>
      <c r="G34" s="2"/>
      <c r="K34"/>
      <c r="L34"/>
    </row>
    <row r="35" spans="2:12" x14ac:dyDescent="0.25">
      <c r="B35" s="14"/>
      <c r="C35" s="15"/>
      <c r="D35" s="15"/>
      <c r="E35" s="14"/>
      <c r="F35" s="15"/>
      <c r="G35" s="2"/>
      <c r="K35"/>
      <c r="L35"/>
    </row>
    <row r="36" spans="2:12" x14ac:dyDescent="0.25">
      <c r="B36" s="14"/>
      <c r="C36" s="15"/>
      <c r="D36" s="15"/>
      <c r="E36" s="14"/>
      <c r="F36" s="2"/>
      <c r="G36" s="2"/>
    </row>
    <row r="37" spans="2:12" x14ac:dyDescent="0.25">
      <c r="B37" s="14"/>
      <c r="C37" s="15"/>
      <c r="D37" s="15"/>
      <c r="E37" s="14"/>
      <c r="F37" s="2"/>
      <c r="G37" s="2"/>
    </row>
    <row r="38" spans="2:12" x14ac:dyDescent="0.25">
      <c r="B38" s="14"/>
      <c r="C38" s="15"/>
      <c r="D38" s="15"/>
      <c r="E38" s="14"/>
      <c r="F38" s="2"/>
      <c r="G38" s="2"/>
    </row>
    <row r="39" spans="2:12" x14ac:dyDescent="0.25">
      <c r="B39" s="14"/>
      <c r="C39" s="15"/>
      <c r="D39" s="15"/>
      <c r="E39" s="14"/>
      <c r="F39" s="2"/>
      <c r="G39" s="2"/>
    </row>
    <row r="40" spans="2:12" x14ac:dyDescent="0.25">
      <c r="B40" s="14"/>
      <c r="C40" s="15"/>
      <c r="D40" s="15"/>
      <c r="E40" s="14"/>
      <c r="F40" s="2"/>
      <c r="G40" s="2"/>
    </row>
    <row r="41" spans="2:12" x14ac:dyDescent="0.25">
      <c r="B41" s="14"/>
      <c r="C41" s="15"/>
      <c r="D41" s="15"/>
      <c r="E41" s="16"/>
      <c r="F41" s="13"/>
      <c r="G41" s="2"/>
    </row>
    <row r="42" spans="2:12" x14ac:dyDescent="0.25">
      <c r="B42" s="16"/>
      <c r="C42" s="13"/>
      <c r="D42" s="13"/>
      <c r="E42" s="13"/>
      <c r="F42" s="13"/>
      <c r="G42" s="2"/>
    </row>
    <row r="45" spans="2:12" x14ac:dyDescent="0.25">
      <c r="B45" s="4"/>
      <c r="C45" s="3"/>
    </row>
    <row r="46" spans="2:12" x14ac:dyDescent="0.25">
      <c r="B46" s="4"/>
      <c r="C46" s="3"/>
    </row>
    <row r="47" spans="2:12" x14ac:dyDescent="0.25">
      <c r="B47" s="4"/>
      <c r="C47" s="3"/>
    </row>
    <row r="48" spans="2:12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3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6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Q274"/>
  <sheetViews>
    <sheetView workbookViewId="0">
      <selection activeCell="B11" sqref="B11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3" width="20.85546875" style="1" bestFit="1" customWidth="1"/>
    <col min="4" max="4" width="20.42578125" style="1" bestFit="1" customWidth="1"/>
    <col min="5" max="5" width="19.85546875" style="1" bestFit="1" customWidth="1"/>
    <col min="6" max="6" width="19.140625" style="1" bestFit="1" customWidth="1"/>
    <col min="7" max="7" width="20.5703125" style="1" bestFit="1" customWidth="1"/>
    <col min="8" max="9" width="20.85546875" style="1" bestFit="1" customWidth="1"/>
    <col min="10" max="10" width="20.140625" style="1" bestFit="1" customWidth="1"/>
    <col min="11" max="11" width="20.85546875" style="1" bestFit="1" customWidth="1"/>
    <col min="12" max="14" width="22" style="1" customWidth="1"/>
    <col min="15" max="15" width="22.5703125" style="1" customWidth="1"/>
    <col min="16" max="16384" width="11.42578125" style="1"/>
  </cols>
  <sheetData>
    <row r="7" spans="2:15" ht="66" customHeight="1" x14ac:dyDescent="0.25">
      <c r="B7" s="50" t="s">
        <v>14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40909</v>
      </c>
      <c r="D8" s="18">
        <v>40940</v>
      </c>
      <c r="E8" s="18">
        <v>40969</v>
      </c>
      <c r="F8" s="18">
        <v>41000</v>
      </c>
      <c r="G8" s="18">
        <v>41030</v>
      </c>
      <c r="H8" s="18">
        <v>41061</v>
      </c>
      <c r="I8" s="18">
        <v>41091</v>
      </c>
      <c r="J8" s="18">
        <v>41122</v>
      </c>
      <c r="K8" s="18">
        <v>41153</v>
      </c>
      <c r="L8" s="18">
        <v>41183</v>
      </c>
      <c r="M8" s="18">
        <v>41214</v>
      </c>
      <c r="N8" s="18">
        <v>41244</v>
      </c>
      <c r="O8" s="18" t="s">
        <v>3</v>
      </c>
    </row>
    <row r="9" spans="2:15" x14ac:dyDescent="0.25">
      <c r="B9" s="28" t="s">
        <v>17</v>
      </c>
      <c r="C9" s="29"/>
      <c r="D9" s="29"/>
      <c r="E9" s="29"/>
      <c r="F9" s="29">
        <v>896396.28799999994</v>
      </c>
      <c r="G9" s="29">
        <v>7848750</v>
      </c>
      <c r="H9" s="29">
        <v>19820300</v>
      </c>
      <c r="I9" s="29"/>
      <c r="J9" s="29">
        <v>12268183.23</v>
      </c>
      <c r="K9" s="29">
        <v>20234630.859999999</v>
      </c>
      <c r="L9" s="29">
        <v>40398500</v>
      </c>
      <c r="M9" s="29">
        <v>6091750</v>
      </c>
      <c r="N9" s="25"/>
      <c r="O9" s="29">
        <v>107558510.37800001</v>
      </c>
    </row>
    <row r="10" spans="2:15" x14ac:dyDescent="0.25">
      <c r="B10" s="28" t="s">
        <v>16</v>
      </c>
      <c r="C10" s="29">
        <v>632214</v>
      </c>
      <c r="D10" s="29">
        <v>212538.15</v>
      </c>
      <c r="E10" s="29">
        <v>1244612.9223</v>
      </c>
      <c r="F10" s="29">
        <v>204295.41</v>
      </c>
      <c r="G10" s="29">
        <v>319235.63760000002</v>
      </c>
      <c r="H10" s="29">
        <v>659354.25599999994</v>
      </c>
      <c r="I10" s="29">
        <v>148500</v>
      </c>
      <c r="J10" s="29"/>
      <c r="K10" s="29">
        <v>246614.3064</v>
      </c>
      <c r="L10" s="29"/>
      <c r="M10" s="29">
        <v>125278.56</v>
      </c>
      <c r="N10" s="25"/>
      <c r="O10" s="29">
        <v>3792643.2423000005</v>
      </c>
    </row>
    <row r="11" spans="2:15" x14ac:dyDescent="0.25">
      <c r="B11" s="28" t="s">
        <v>8</v>
      </c>
      <c r="C11" s="29">
        <v>2400960.5381400003</v>
      </c>
      <c r="D11" s="29">
        <v>3971975.9706000001</v>
      </c>
      <c r="E11" s="29">
        <v>5516154.8772700001</v>
      </c>
      <c r="F11" s="29">
        <v>607445.67437999998</v>
      </c>
      <c r="G11" s="29">
        <v>2687349.9647900001</v>
      </c>
      <c r="H11" s="29">
        <v>343132.89119999995</v>
      </c>
      <c r="I11" s="29">
        <v>4054835.6859999998</v>
      </c>
      <c r="J11" s="29">
        <v>1846549.3662</v>
      </c>
      <c r="K11" s="29">
        <v>17392743.09175</v>
      </c>
      <c r="L11" s="29">
        <v>68173783.950399995</v>
      </c>
      <c r="M11" s="29">
        <v>46315720.326499999</v>
      </c>
      <c r="N11" s="25">
        <v>8012557.7019999996</v>
      </c>
      <c r="O11" s="29">
        <v>161323210.03922999</v>
      </c>
    </row>
    <row r="12" spans="2:15" x14ac:dyDescent="0.25">
      <c r="B12" s="28" t="s">
        <v>0</v>
      </c>
      <c r="C12" s="29"/>
      <c r="D12" s="29"/>
      <c r="E12" s="29">
        <v>485450</v>
      </c>
      <c r="F12" s="29">
        <v>51562.5</v>
      </c>
      <c r="G12" s="29">
        <v>6859.5020999999997</v>
      </c>
      <c r="H12" s="29"/>
      <c r="I12" s="29">
        <v>12660</v>
      </c>
      <c r="J12" s="29">
        <v>10850</v>
      </c>
      <c r="K12" s="29">
        <v>443165.96799999999</v>
      </c>
      <c r="L12" s="29">
        <v>597989.63340000005</v>
      </c>
      <c r="M12" s="29"/>
      <c r="N12" s="25"/>
      <c r="O12" s="29">
        <v>1608537.6035000002</v>
      </c>
    </row>
    <row r="13" spans="2:15" x14ac:dyDescent="0.25">
      <c r="B13" s="28" t="s">
        <v>9</v>
      </c>
      <c r="C13" s="29">
        <v>965916.30560000008</v>
      </c>
      <c r="D13" s="29">
        <v>401861.49300000002</v>
      </c>
      <c r="E13" s="29"/>
      <c r="F13" s="29">
        <v>559957.7709</v>
      </c>
      <c r="G13" s="29">
        <v>1081652.34115</v>
      </c>
      <c r="H13" s="29">
        <v>434514.21750000003</v>
      </c>
      <c r="I13" s="29">
        <v>1196422.4151000003</v>
      </c>
      <c r="J13" s="29">
        <v>192642.61499999999</v>
      </c>
      <c r="K13" s="29">
        <v>521821.12949999998</v>
      </c>
      <c r="L13" s="29">
        <v>1213066.8891</v>
      </c>
      <c r="M13" s="29">
        <v>1118439.5211</v>
      </c>
      <c r="N13" s="25">
        <v>672352.10460000008</v>
      </c>
      <c r="O13" s="29">
        <v>8358646.8025500001</v>
      </c>
    </row>
    <row r="14" spans="2:15" x14ac:dyDescent="0.25">
      <c r="B14" s="28" t="s">
        <v>4</v>
      </c>
      <c r="C14" s="29"/>
      <c r="D14" s="29">
        <v>598271.65800000005</v>
      </c>
      <c r="E14" s="29"/>
      <c r="F14" s="29"/>
      <c r="G14" s="29">
        <v>138600</v>
      </c>
      <c r="H14" s="29"/>
      <c r="I14" s="29"/>
      <c r="J14" s="29"/>
      <c r="K14" s="29"/>
      <c r="L14" s="29"/>
      <c r="M14" s="29"/>
      <c r="N14" s="25"/>
      <c r="O14" s="29">
        <v>736871.65800000005</v>
      </c>
    </row>
    <row r="15" spans="2:15" ht="15" customHeight="1" x14ac:dyDescent="0.25">
      <c r="B15" s="28" t="s">
        <v>10</v>
      </c>
      <c r="C15" s="29"/>
      <c r="D15" s="29">
        <v>40000000</v>
      </c>
      <c r="E15" s="29">
        <v>264627.80190000002</v>
      </c>
      <c r="F15" s="29"/>
      <c r="G15" s="29"/>
      <c r="H15" s="29"/>
      <c r="I15" s="29"/>
      <c r="J15" s="29"/>
      <c r="K15" s="29">
        <v>146463447</v>
      </c>
      <c r="L15" s="29"/>
      <c r="M15" s="29"/>
      <c r="N15" s="25">
        <v>48606285</v>
      </c>
      <c r="O15" s="29">
        <v>235334359.8019</v>
      </c>
    </row>
    <row r="16" spans="2:15" x14ac:dyDescent="0.25">
      <c r="B16" s="28" t="s">
        <v>11</v>
      </c>
      <c r="C16" s="29"/>
      <c r="D16" s="29"/>
      <c r="E16" s="29">
        <v>291388.73939999996</v>
      </c>
      <c r="F16" s="29">
        <v>435686.28839999996</v>
      </c>
      <c r="G16" s="29">
        <v>723029.37300000002</v>
      </c>
      <c r="H16" s="29">
        <v>255976.92449999999</v>
      </c>
      <c r="I16" s="29">
        <v>878458.0024</v>
      </c>
      <c r="J16" s="29">
        <v>1137723.4638999999</v>
      </c>
      <c r="K16" s="29">
        <v>224632.8216</v>
      </c>
      <c r="L16" s="29">
        <v>279894.42359999998</v>
      </c>
      <c r="M16" s="29"/>
      <c r="N16" s="25"/>
      <c r="O16" s="29">
        <v>4226790.0367999999</v>
      </c>
    </row>
    <row r="17" spans="2:17" x14ac:dyDescent="0.25">
      <c r="B17" s="28" t="s">
        <v>1</v>
      </c>
      <c r="C17" s="29">
        <v>712407</v>
      </c>
      <c r="D17" s="29">
        <v>743475</v>
      </c>
      <c r="E17" s="29">
        <v>638815</v>
      </c>
      <c r="F17" s="29">
        <v>636258.32825000002</v>
      </c>
      <c r="G17" s="29">
        <v>182610</v>
      </c>
      <c r="H17" s="29">
        <v>212166.51</v>
      </c>
      <c r="I17" s="29">
        <v>278508.8492</v>
      </c>
      <c r="J17" s="29">
        <v>295125</v>
      </c>
      <c r="K17" s="29">
        <v>137006</v>
      </c>
      <c r="L17" s="29">
        <v>1092645</v>
      </c>
      <c r="M17" s="29">
        <v>478254.2</v>
      </c>
      <c r="N17" s="25">
        <v>405553.86972000002</v>
      </c>
      <c r="O17" s="29">
        <v>5812824.7571700001</v>
      </c>
      <c r="P17" s="2"/>
      <c r="Q17" s="2"/>
    </row>
    <row r="18" spans="2:17" x14ac:dyDescent="0.25">
      <c r="B18" s="28" t="s">
        <v>5</v>
      </c>
      <c r="C18" s="29">
        <v>662062.9058999999</v>
      </c>
      <c r="D18" s="29">
        <v>227472.6465</v>
      </c>
      <c r="E18" s="29">
        <v>3692729.2533750003</v>
      </c>
      <c r="F18" s="29">
        <v>790773.52375000005</v>
      </c>
      <c r="G18" s="29">
        <v>778227.77960000001</v>
      </c>
      <c r="H18" s="29">
        <v>4272915.0011</v>
      </c>
      <c r="I18" s="29">
        <v>1401598.341</v>
      </c>
      <c r="J18" s="29">
        <v>883207.19520000007</v>
      </c>
      <c r="K18" s="29">
        <v>2986369.8735999996</v>
      </c>
      <c r="L18" s="29">
        <v>1456082.1693</v>
      </c>
      <c r="M18" s="29">
        <v>1633997.5</v>
      </c>
      <c r="N18" s="25">
        <v>2022000</v>
      </c>
      <c r="O18" s="29">
        <v>20807436.189325001</v>
      </c>
      <c r="P18" s="2"/>
      <c r="Q18" s="2"/>
    </row>
    <row r="19" spans="2:17" x14ac:dyDescent="0.25">
      <c r="B19" s="28" t="s">
        <v>2</v>
      </c>
      <c r="C19" s="29">
        <v>8250929.5478449985</v>
      </c>
      <c r="D19" s="29">
        <v>6161271.7315300005</v>
      </c>
      <c r="E19" s="29">
        <v>1461926.1824700001</v>
      </c>
      <c r="F19" s="29">
        <v>1965105.1486180003</v>
      </c>
      <c r="G19" s="29">
        <v>2621493.40625</v>
      </c>
      <c r="H19" s="29">
        <v>7210736.5112899998</v>
      </c>
      <c r="I19" s="29">
        <v>2492403.3914999999</v>
      </c>
      <c r="J19" s="29">
        <v>4406420.5854999991</v>
      </c>
      <c r="K19" s="29">
        <v>2519069.4229300003</v>
      </c>
      <c r="L19" s="29">
        <v>3733947.6738499999</v>
      </c>
      <c r="M19" s="29">
        <v>3763920.7245999998</v>
      </c>
      <c r="N19" s="25">
        <v>1897692.4581899999</v>
      </c>
      <c r="O19" s="29">
        <v>46484916.784573004</v>
      </c>
      <c r="P19" s="2"/>
      <c r="Q19" s="2"/>
    </row>
    <row r="20" spans="2:17" x14ac:dyDescent="0.25">
      <c r="B20" s="8" t="s">
        <v>3</v>
      </c>
      <c r="C20" s="20">
        <v>13624490.297484998</v>
      </c>
      <c r="D20" s="20">
        <v>52316866.649630003</v>
      </c>
      <c r="E20" s="20">
        <v>13595704.776715001</v>
      </c>
      <c r="F20" s="20">
        <v>6147480.932298</v>
      </c>
      <c r="G20" s="20">
        <v>16387808.004490001</v>
      </c>
      <c r="H20" s="20">
        <v>33209096.311590001</v>
      </c>
      <c r="I20" s="20">
        <v>10463386.685199998</v>
      </c>
      <c r="J20" s="20">
        <v>21040701.455800001</v>
      </c>
      <c r="K20" s="20">
        <v>191169500.47378001</v>
      </c>
      <c r="L20" s="20">
        <v>116945909.73965</v>
      </c>
      <c r="M20" s="20">
        <v>59527360.832200006</v>
      </c>
      <c r="N20" s="20">
        <v>61616441.134509996</v>
      </c>
      <c r="O20" s="20">
        <v>596044747.29334807</v>
      </c>
      <c r="P20" s="2"/>
      <c r="Q20" s="2"/>
    </row>
    <row r="21" spans="2:17" x14ac:dyDescent="0.25">
      <c r="B21" s="51" t="s">
        <v>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2"/>
      <c r="Q21" s="2"/>
    </row>
    <row r="22" spans="2:17" x14ac:dyDescent="0.25">
      <c r="B22" s="16"/>
      <c r="C22" s="13"/>
      <c r="D22" s="13"/>
      <c r="E22" s="2"/>
      <c r="F22" s="13"/>
      <c r="G22" s="13"/>
      <c r="H22" s="13"/>
      <c r="I22" s="13"/>
      <c r="J22" s="13"/>
      <c r="K22" s="13"/>
      <c r="L22" s="2"/>
      <c r="M22" s="13"/>
      <c r="N22" s="2"/>
      <c r="O22" s="13"/>
      <c r="P22" s="2"/>
      <c r="Q22" s="2"/>
    </row>
    <row r="23" spans="2:17" x14ac:dyDescent="0.25">
      <c r="B23" s="12"/>
      <c r="C23" s="1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2"/>
      <c r="C25" s="1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7" spans="2:17" x14ac:dyDescent="0.25">
      <c r="B27" s="4"/>
      <c r="C27" s="3"/>
    </row>
    <row r="41" spans="2:3" x14ac:dyDescent="0.25">
      <c r="B41" s="4"/>
      <c r="C41" s="3"/>
    </row>
    <row r="42" spans="2:3" x14ac:dyDescent="0.25">
      <c r="B42" s="4"/>
      <c r="C42" s="3"/>
    </row>
    <row r="43" spans="2:3" x14ac:dyDescent="0.25">
      <c r="B43" s="4"/>
      <c r="C43" s="3"/>
    </row>
    <row r="44" spans="2:3" x14ac:dyDescent="0.25">
      <c r="B44" s="4"/>
      <c r="C44" s="3"/>
    </row>
    <row r="45" spans="2:3" x14ac:dyDescent="0.25">
      <c r="B45" s="4"/>
      <c r="C45" s="3"/>
    </row>
    <row r="46" spans="2:3" x14ac:dyDescent="0.25">
      <c r="B46" s="4"/>
      <c r="C46" s="3"/>
    </row>
    <row r="47" spans="2:3" x14ac:dyDescent="0.25">
      <c r="B47" s="4"/>
      <c r="C47" s="3"/>
    </row>
    <row r="48" spans="2:3" x14ac:dyDescent="0.25">
      <c r="B48" s="4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4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6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</sheetData>
  <sortState xmlns:xlrd2="http://schemas.microsoft.com/office/spreadsheetml/2017/richdata2" ref="B4:C236">
    <sortCondition descending="1" ref="B4:B236" customList="enero,febrero,marzo,abril,mayo,junio,julio,agosto,septiembre,octubre,noviembre,diciembre"/>
  </sortState>
  <mergeCells count="2">
    <mergeCell ref="B7:O7"/>
    <mergeCell ref="B21:O21"/>
  </mergeCells>
  <pageMargins left="0.23622047244094491" right="0.35433070866141736" top="0.74803149606299213" bottom="0.74803149606299213" header="0.31496062992125984" footer="0.31496062992125984"/>
  <pageSetup scale="42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Q275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15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41275</v>
      </c>
      <c r="D8" s="18">
        <v>41306</v>
      </c>
      <c r="E8" s="18">
        <v>41334</v>
      </c>
      <c r="F8" s="18">
        <v>41365</v>
      </c>
      <c r="G8" s="18">
        <v>41395</v>
      </c>
      <c r="H8" s="18">
        <v>41426</v>
      </c>
      <c r="I8" s="18">
        <v>41456</v>
      </c>
      <c r="J8" s="18">
        <v>41487</v>
      </c>
      <c r="K8" s="18">
        <v>41518</v>
      </c>
      <c r="L8" s="18">
        <v>41548</v>
      </c>
      <c r="M8" s="18">
        <v>41579</v>
      </c>
      <c r="N8" s="18">
        <v>41609</v>
      </c>
      <c r="O8" s="18" t="s">
        <v>3</v>
      </c>
    </row>
    <row r="9" spans="2:15" x14ac:dyDescent="0.25">
      <c r="B9" s="28" t="s">
        <v>17</v>
      </c>
      <c r="C9" s="29">
        <v>27664035.975000001</v>
      </c>
      <c r="D9" s="29">
        <v>479619.85652999999</v>
      </c>
      <c r="E9" s="29"/>
      <c r="F9" s="29">
        <v>1000798.9</v>
      </c>
      <c r="G9" s="32">
        <v>54973.599999999999</v>
      </c>
      <c r="H9" s="29">
        <v>3849903.7990800003</v>
      </c>
      <c r="I9" s="29">
        <v>74120.132249999995</v>
      </c>
      <c r="J9" s="29">
        <v>84304.124349999998</v>
      </c>
      <c r="K9" s="29">
        <v>16683</v>
      </c>
      <c r="L9" s="32">
        <v>7624000</v>
      </c>
      <c r="M9" s="29">
        <v>450748.92032000003</v>
      </c>
      <c r="N9" s="25">
        <v>455039.4719</v>
      </c>
      <c r="O9" s="29">
        <f>+SUM(C9:N9)</f>
        <v>41754227.779429995</v>
      </c>
    </row>
    <row r="10" spans="2:15" x14ac:dyDescent="0.25">
      <c r="B10" s="28" t="s">
        <v>16</v>
      </c>
      <c r="C10" s="29">
        <v>82170</v>
      </c>
      <c r="D10" s="29">
        <v>301668.83999999997</v>
      </c>
      <c r="E10" s="29"/>
      <c r="F10" s="29">
        <v>476337.114</v>
      </c>
      <c r="G10" s="32">
        <v>198000</v>
      </c>
      <c r="H10" s="29">
        <v>748390.06963000004</v>
      </c>
      <c r="I10" s="29">
        <v>151955.1</v>
      </c>
      <c r="J10" s="29"/>
      <c r="K10" s="29">
        <v>173411.37</v>
      </c>
      <c r="L10" s="32">
        <v>129183.12</v>
      </c>
      <c r="M10" s="29">
        <v>94076.73</v>
      </c>
      <c r="N10" s="25">
        <v>226433.196</v>
      </c>
      <c r="O10" s="29">
        <f t="shared" ref="O10:O20" si="0">+SUM(C10:N10)</f>
        <v>2581625.53963</v>
      </c>
    </row>
    <row r="11" spans="2:15" x14ac:dyDescent="0.25">
      <c r="B11" s="28" t="s">
        <v>8</v>
      </c>
      <c r="C11" s="29">
        <v>51250042.799999997</v>
      </c>
      <c r="D11" s="29">
        <v>408821.0049</v>
      </c>
      <c r="E11" s="29">
        <v>13771575</v>
      </c>
      <c r="F11" s="29">
        <v>1062661.2480000001</v>
      </c>
      <c r="G11" s="32">
        <v>922358.29779999994</v>
      </c>
      <c r="H11" s="29">
        <v>6487715.2400000002</v>
      </c>
      <c r="I11" s="29">
        <v>38105516.485100001</v>
      </c>
      <c r="J11" s="29">
        <v>680203.69570000004</v>
      </c>
      <c r="K11" s="29">
        <v>12904483.9692</v>
      </c>
      <c r="L11" s="32">
        <v>21892865.2027</v>
      </c>
      <c r="M11" s="29">
        <v>4745612.1437999997</v>
      </c>
      <c r="N11" s="25">
        <v>10027450.375899998</v>
      </c>
      <c r="O11" s="29">
        <f t="shared" si="0"/>
        <v>162259305.46309999</v>
      </c>
    </row>
    <row r="12" spans="2:15" x14ac:dyDescent="0.25">
      <c r="B12" s="28" t="s">
        <v>0</v>
      </c>
      <c r="C12" s="29"/>
      <c r="D12" s="29"/>
      <c r="E12" s="29"/>
      <c r="F12" s="29">
        <v>10115.860199999999</v>
      </c>
      <c r="G12" s="32"/>
      <c r="H12" s="29"/>
      <c r="I12" s="29">
        <v>421785.86800000002</v>
      </c>
      <c r="J12" s="29"/>
      <c r="K12" s="29"/>
      <c r="L12" s="32"/>
      <c r="M12" s="29"/>
      <c r="N12" s="25"/>
      <c r="O12" s="29">
        <f t="shared" si="0"/>
        <v>431901.72820000001</v>
      </c>
    </row>
    <row r="13" spans="2:15" x14ac:dyDescent="0.25">
      <c r="B13" s="28" t="s">
        <v>9</v>
      </c>
      <c r="C13" s="29"/>
      <c r="D13" s="29"/>
      <c r="E13" s="29">
        <v>415775.03220000002</v>
      </c>
      <c r="F13" s="29">
        <v>593637.01650000003</v>
      </c>
      <c r="G13" s="32">
        <v>1254486.6279</v>
      </c>
      <c r="H13" s="29">
        <v>361621.67580000003</v>
      </c>
      <c r="I13" s="29">
        <v>411356.38500000001</v>
      </c>
      <c r="J13" s="29">
        <v>429327.88470000005</v>
      </c>
      <c r="K13" s="29">
        <v>1000145.1735</v>
      </c>
      <c r="L13" s="32">
        <v>1357774.1991000001</v>
      </c>
      <c r="M13" s="29"/>
      <c r="N13" s="25">
        <v>1610626.7393999998</v>
      </c>
      <c r="O13" s="29">
        <f t="shared" si="0"/>
        <v>7434750.7341000009</v>
      </c>
    </row>
    <row r="14" spans="2:15" x14ac:dyDescent="0.25">
      <c r="B14" s="28" t="s">
        <v>18</v>
      </c>
      <c r="C14" s="29"/>
      <c r="D14" s="29"/>
      <c r="E14" s="29"/>
      <c r="F14" s="29"/>
      <c r="G14" s="32"/>
      <c r="H14" s="29"/>
      <c r="I14" s="29">
        <v>148662</v>
      </c>
      <c r="J14" s="29"/>
      <c r="K14" s="29"/>
      <c r="L14" s="32"/>
      <c r="M14" s="29"/>
      <c r="N14" s="25"/>
      <c r="O14" s="29">
        <f t="shared" si="0"/>
        <v>148662</v>
      </c>
    </row>
    <row r="15" spans="2:15" x14ac:dyDescent="0.25">
      <c r="B15" s="28" t="s">
        <v>4</v>
      </c>
      <c r="C15" s="29"/>
      <c r="D15" s="29"/>
      <c r="E15" s="29"/>
      <c r="F15" s="29"/>
      <c r="G15" s="32"/>
      <c r="H15" s="29"/>
      <c r="I15" s="29">
        <v>744652.98</v>
      </c>
      <c r="J15" s="29"/>
      <c r="K15" s="29"/>
      <c r="L15" s="32">
        <v>2009052</v>
      </c>
      <c r="M15" s="29"/>
      <c r="N15" s="25">
        <v>20053800</v>
      </c>
      <c r="O15" s="29">
        <f t="shared" si="0"/>
        <v>22807504.98</v>
      </c>
    </row>
    <row r="16" spans="2:15" x14ac:dyDescent="0.25">
      <c r="B16" s="28" t="s">
        <v>10</v>
      </c>
      <c r="C16" s="29"/>
      <c r="D16" s="29"/>
      <c r="E16" s="29"/>
      <c r="F16" s="29">
        <v>56585024</v>
      </c>
      <c r="G16" s="32"/>
      <c r="H16" s="29">
        <v>20938262.948040001</v>
      </c>
      <c r="I16" s="29"/>
      <c r="J16" s="29">
        <v>3983402.48</v>
      </c>
      <c r="K16" s="29"/>
      <c r="L16" s="32"/>
      <c r="M16" s="29">
        <v>138950950.44999999</v>
      </c>
      <c r="N16" s="25"/>
      <c r="O16" s="29">
        <f t="shared" si="0"/>
        <v>220457639.87804002</v>
      </c>
    </row>
    <row r="17" spans="2:17" x14ac:dyDescent="0.25">
      <c r="B17" s="28" t="s">
        <v>11</v>
      </c>
      <c r="C17" s="29">
        <v>994910.6</v>
      </c>
      <c r="D17" s="29">
        <v>48608.5743</v>
      </c>
      <c r="E17" s="29"/>
      <c r="F17" s="29">
        <v>916002.32129999995</v>
      </c>
      <c r="G17" s="32"/>
      <c r="H17" s="29"/>
      <c r="I17" s="29">
        <v>480478.39289999998</v>
      </c>
      <c r="J17" s="29"/>
      <c r="K17" s="29">
        <v>223313.40479999999</v>
      </c>
      <c r="L17" s="32">
        <v>17012.407500000001</v>
      </c>
      <c r="M17" s="29">
        <v>99000</v>
      </c>
      <c r="N17" s="25">
        <v>12307.6404</v>
      </c>
      <c r="O17" s="29">
        <f t="shared" si="0"/>
        <v>2791633.3412000001</v>
      </c>
    </row>
    <row r="18" spans="2:17" x14ac:dyDescent="0.25">
      <c r="B18" s="28" t="s">
        <v>1</v>
      </c>
      <c r="C18" s="29">
        <v>106921.16787</v>
      </c>
      <c r="D18" s="29">
        <v>948789.59719999996</v>
      </c>
      <c r="E18" s="29">
        <v>433000</v>
      </c>
      <c r="F18" s="29">
        <v>981852.23179999995</v>
      </c>
      <c r="G18" s="32">
        <v>627581.9</v>
      </c>
      <c r="H18" s="29">
        <v>447655</v>
      </c>
      <c r="I18" s="29">
        <v>889782.5</v>
      </c>
      <c r="J18" s="29">
        <v>654300.51967399998</v>
      </c>
      <c r="K18" s="29">
        <v>119850</v>
      </c>
      <c r="L18" s="32">
        <v>829671.50187000004</v>
      </c>
      <c r="M18" s="29">
        <v>370573</v>
      </c>
      <c r="N18" s="25">
        <v>62370</v>
      </c>
      <c r="O18" s="29">
        <f t="shared" si="0"/>
        <v>6472347.4184140004</v>
      </c>
    </row>
    <row r="19" spans="2:17" x14ac:dyDescent="0.25">
      <c r="B19" s="28" t="s">
        <v>5</v>
      </c>
      <c r="C19" s="29">
        <v>4359275.06336</v>
      </c>
      <c r="D19" s="29">
        <v>4707143.4967999998</v>
      </c>
      <c r="E19" s="29">
        <v>1083255.2577</v>
      </c>
      <c r="F19" s="29">
        <v>1301409.4631400001</v>
      </c>
      <c r="G19" s="32">
        <v>3222091.8541599996</v>
      </c>
      <c r="H19" s="29">
        <v>828107.52749999997</v>
      </c>
      <c r="I19" s="29">
        <v>5171582.8131999988</v>
      </c>
      <c r="J19" s="29">
        <v>3044974.4316759999</v>
      </c>
      <c r="K19" s="29">
        <v>2671725.6049999995</v>
      </c>
      <c r="L19" s="32">
        <v>3618348.1968000005</v>
      </c>
      <c r="M19" s="29">
        <v>2177126.7049499997</v>
      </c>
      <c r="N19" s="25">
        <v>922402.36939999997</v>
      </c>
      <c r="O19" s="29">
        <f t="shared" si="0"/>
        <v>33107442.783686001</v>
      </c>
    </row>
    <row r="20" spans="2:17" ht="15" customHeight="1" x14ac:dyDescent="0.25">
      <c r="B20" s="28" t="s">
        <v>2</v>
      </c>
      <c r="C20" s="29">
        <v>7307311.5325000007</v>
      </c>
      <c r="D20" s="29">
        <v>5179424.1689000009</v>
      </c>
      <c r="E20" s="29">
        <v>3586538.51559</v>
      </c>
      <c r="F20" s="29">
        <v>1884008.6827140001</v>
      </c>
      <c r="G20" s="32">
        <v>3139525.1518000001</v>
      </c>
      <c r="H20" s="29">
        <v>2330611.4481000002</v>
      </c>
      <c r="I20" s="29">
        <v>4247150.2019900009</v>
      </c>
      <c r="J20" s="29">
        <v>4515961.8778499998</v>
      </c>
      <c r="K20" s="29">
        <v>5117027.9818999982</v>
      </c>
      <c r="L20" s="32">
        <v>42256512.64522399</v>
      </c>
      <c r="M20" s="29">
        <v>3551036.2498900001</v>
      </c>
      <c r="N20" s="25">
        <v>1599807.8456000001</v>
      </c>
      <c r="O20" s="29">
        <f t="shared" si="0"/>
        <v>84714916.302057981</v>
      </c>
    </row>
    <row r="21" spans="2:17" x14ac:dyDescent="0.25">
      <c r="B21" s="8" t="s">
        <v>3</v>
      </c>
      <c r="C21" s="20">
        <f t="shared" ref="C21:N21" si="1">+SUM(C9:C20)</f>
        <v>91764667.138730004</v>
      </c>
      <c r="D21" s="20">
        <f t="shared" si="1"/>
        <v>12074075.538630001</v>
      </c>
      <c r="E21" s="20">
        <f t="shared" si="1"/>
        <v>19290143.805489998</v>
      </c>
      <c r="F21" s="20">
        <f t="shared" si="1"/>
        <v>64811846.837654002</v>
      </c>
      <c r="G21" s="20">
        <f t="shared" si="1"/>
        <v>9419017.4316600002</v>
      </c>
      <c r="H21" s="20">
        <f t="shared" si="1"/>
        <v>35992267.708150007</v>
      </c>
      <c r="I21" s="20">
        <f t="shared" si="1"/>
        <v>50847042.858439989</v>
      </c>
      <c r="J21" s="20">
        <f t="shared" si="1"/>
        <v>13392475.01395</v>
      </c>
      <c r="K21" s="20">
        <f t="shared" si="1"/>
        <v>22226640.504399996</v>
      </c>
      <c r="L21" s="20">
        <f t="shared" si="1"/>
        <v>79734419.273193985</v>
      </c>
      <c r="M21" s="20">
        <f t="shared" si="1"/>
        <v>150439124.19896001</v>
      </c>
      <c r="N21" s="20">
        <f t="shared" si="1"/>
        <v>34970237.638599992</v>
      </c>
      <c r="O21" s="20">
        <f>+SUM(C21:N21)</f>
        <v>584961957.94785798</v>
      </c>
      <c r="P21" s="2"/>
      <c r="Q21" s="2"/>
    </row>
    <row r="22" spans="2:17" x14ac:dyDescent="0.25">
      <c r="B22" s="51" t="s">
        <v>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2"/>
      <c r="Q22" s="2"/>
    </row>
    <row r="23" spans="2:17" x14ac:dyDescent="0.25">
      <c r="B23" s="16"/>
      <c r="C23" s="13"/>
      <c r="D23" s="13"/>
      <c r="E23" s="2"/>
      <c r="F23" s="13"/>
      <c r="G23" s="13"/>
      <c r="H23" s="13"/>
      <c r="I23" s="13"/>
      <c r="J23" s="13"/>
      <c r="K23" s="13"/>
      <c r="L23" s="2"/>
      <c r="M23" s="13"/>
      <c r="N23" s="2"/>
      <c r="O23" s="13"/>
      <c r="P23" s="2"/>
      <c r="Q23" s="2"/>
    </row>
    <row r="24" spans="2:17" x14ac:dyDescent="0.25">
      <c r="B24" s="1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2"/>
      <c r="C25" s="11"/>
      <c r="D25" s="2"/>
      <c r="E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2"/>
      <c r="C26" s="11"/>
      <c r="D26" s="2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E27" s="14"/>
      <c r="F27" s="2"/>
      <c r="G27" s="2"/>
    </row>
    <row r="28" spans="2:17" x14ac:dyDescent="0.25">
      <c r="B28" s="4"/>
      <c r="C28" s="3"/>
      <c r="E28" s="14"/>
      <c r="F28" s="2"/>
      <c r="G28" s="2"/>
    </row>
    <row r="29" spans="2:17" x14ac:dyDescent="0.25">
      <c r="C29" s="30"/>
      <c r="D29" s="31"/>
      <c r="E29" s="14"/>
      <c r="F29" s="2"/>
      <c r="G29" s="2"/>
    </row>
    <row r="30" spans="2:17" x14ac:dyDescent="0.25">
      <c r="B30" s="2"/>
      <c r="C30" s="14"/>
      <c r="D30" s="15"/>
      <c r="E30" s="14"/>
      <c r="F30" s="2"/>
      <c r="G30" s="2"/>
    </row>
    <row r="31" spans="2:17" x14ac:dyDescent="0.25">
      <c r="B31" s="14"/>
      <c r="C31" s="15"/>
      <c r="D31" s="15"/>
      <c r="E31" s="14"/>
      <c r="F31" s="2"/>
      <c r="G31" s="2"/>
    </row>
    <row r="32" spans="2:17" x14ac:dyDescent="0.25">
      <c r="B32" s="14"/>
      <c r="C32" s="15"/>
      <c r="D32" s="15"/>
      <c r="E32" s="14"/>
      <c r="F32" s="15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2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6"/>
      <c r="F38" s="13"/>
      <c r="G38" s="2"/>
    </row>
    <row r="39" spans="2:7" x14ac:dyDescent="0.25">
      <c r="B39" s="16"/>
      <c r="C39" s="13"/>
      <c r="D39" s="13"/>
      <c r="E39" s="13"/>
      <c r="F39" s="13"/>
      <c r="G39" s="2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B22:O22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Q275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19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41640</v>
      </c>
      <c r="D8" s="18">
        <v>41671</v>
      </c>
      <c r="E8" s="18">
        <v>41699</v>
      </c>
      <c r="F8" s="18">
        <v>41730</v>
      </c>
      <c r="G8" s="18">
        <v>41760</v>
      </c>
      <c r="H8" s="18">
        <v>41791</v>
      </c>
      <c r="I8" s="18">
        <v>41821</v>
      </c>
      <c r="J8" s="18">
        <v>41852</v>
      </c>
      <c r="K8" s="18">
        <v>41883</v>
      </c>
      <c r="L8" s="18">
        <v>41913</v>
      </c>
      <c r="M8" s="18">
        <v>41944</v>
      </c>
      <c r="N8" s="18">
        <v>41974</v>
      </c>
      <c r="O8" s="18" t="s">
        <v>3</v>
      </c>
    </row>
    <row r="9" spans="2:15" x14ac:dyDescent="0.25">
      <c r="B9" s="28" t="s">
        <v>17</v>
      </c>
      <c r="C9" s="32">
        <v>200000</v>
      </c>
      <c r="D9" s="29"/>
      <c r="E9" s="29">
        <v>240982.76905999999</v>
      </c>
      <c r="F9" s="29">
        <v>49673.380499999999</v>
      </c>
      <c r="G9" s="32">
        <v>1574314.5408800002</v>
      </c>
      <c r="H9" s="29">
        <v>10000</v>
      </c>
      <c r="I9" s="29">
        <v>997500</v>
      </c>
      <c r="J9" s="29">
        <v>9593</v>
      </c>
      <c r="K9" s="29"/>
      <c r="L9" s="32"/>
      <c r="M9" s="29">
        <v>2961928.5</v>
      </c>
      <c r="N9" s="26"/>
      <c r="O9" s="29">
        <f>+SUM(C9:N9)</f>
        <v>6043992.19044</v>
      </c>
    </row>
    <row r="10" spans="2:15" x14ac:dyDescent="0.25">
      <c r="B10" s="28" t="s">
        <v>16</v>
      </c>
      <c r="C10" s="32">
        <v>302051.63339999999</v>
      </c>
      <c r="D10" s="29">
        <v>240025.2426</v>
      </c>
      <c r="E10" s="29">
        <v>477610.81829999998</v>
      </c>
      <c r="F10" s="29">
        <v>572987.95290000003</v>
      </c>
      <c r="G10" s="32"/>
      <c r="H10" s="29">
        <v>99000</v>
      </c>
      <c r="I10" s="29">
        <v>89100</v>
      </c>
      <c r="J10" s="29">
        <v>401966.46269999997</v>
      </c>
      <c r="K10" s="29">
        <v>98750</v>
      </c>
      <c r="L10" s="32"/>
      <c r="M10" s="29">
        <v>49375</v>
      </c>
      <c r="N10" s="26">
        <v>127917.11599999999</v>
      </c>
      <c r="O10" s="29">
        <f t="shared" ref="O10:O20" si="0">+SUM(C10:N10)</f>
        <v>2458784.2259</v>
      </c>
    </row>
    <row r="11" spans="2:15" x14ac:dyDescent="0.25">
      <c r="B11" s="28" t="s">
        <v>8</v>
      </c>
      <c r="C11" s="32">
        <v>608504.81669999997</v>
      </c>
      <c r="D11" s="29">
        <v>21817203.923619989</v>
      </c>
      <c r="E11" s="29">
        <v>7049441.3586999997</v>
      </c>
      <c r="F11" s="29">
        <v>1331987.4017999999</v>
      </c>
      <c r="G11" s="32">
        <v>2428316.0682999999</v>
      </c>
      <c r="H11" s="29">
        <v>3801823.1606999999</v>
      </c>
      <c r="I11" s="29">
        <v>2809393.4879999999</v>
      </c>
      <c r="J11" s="29">
        <v>1694314.9179</v>
      </c>
      <c r="K11" s="29">
        <v>2093135.2182499999</v>
      </c>
      <c r="L11" s="32">
        <v>11920513.988000002</v>
      </c>
      <c r="M11" s="29">
        <v>3828325.5676249997</v>
      </c>
      <c r="N11" s="26">
        <v>73811802.082125008</v>
      </c>
      <c r="O11" s="29">
        <f t="shared" si="0"/>
        <v>133194761.99172001</v>
      </c>
    </row>
    <row r="12" spans="2:15" x14ac:dyDescent="0.25">
      <c r="B12" s="28" t="s">
        <v>0</v>
      </c>
      <c r="C12" s="32"/>
      <c r="D12" s="29"/>
      <c r="E12" s="29"/>
      <c r="F12" s="29">
        <v>37987.883999999998</v>
      </c>
      <c r="G12" s="32"/>
      <c r="H12" s="29">
        <v>235200</v>
      </c>
      <c r="I12" s="29">
        <v>125553.69349999999</v>
      </c>
      <c r="J12" s="29"/>
      <c r="K12" s="29">
        <v>535266</v>
      </c>
      <c r="L12" s="32"/>
      <c r="M12" s="29">
        <v>8650.1938750000008</v>
      </c>
      <c r="N12" s="26"/>
      <c r="O12" s="29">
        <f t="shared" si="0"/>
        <v>942657.77137500001</v>
      </c>
    </row>
    <row r="13" spans="2:15" x14ac:dyDescent="0.25">
      <c r="B13" s="28" t="s">
        <v>9</v>
      </c>
      <c r="C13" s="32">
        <v>1354126.4252999998</v>
      </c>
      <c r="D13" s="29">
        <v>562457.24369999999</v>
      </c>
      <c r="E13" s="29">
        <v>112860</v>
      </c>
      <c r="F13" s="29">
        <v>698600.35080000001</v>
      </c>
      <c r="G13" s="32">
        <v>701235.19620000001</v>
      </c>
      <c r="H13" s="29">
        <v>346064.27130000002</v>
      </c>
      <c r="I13" s="29">
        <v>638277.40350000001</v>
      </c>
      <c r="J13" s="29">
        <v>1015777.4418</v>
      </c>
      <c r="K13" s="29">
        <v>344564.24724999996</v>
      </c>
      <c r="L13" s="32">
        <v>548697.75875000015</v>
      </c>
      <c r="M13" s="29">
        <v>551589.09950000001</v>
      </c>
      <c r="N13" s="26">
        <v>936833.4487500001</v>
      </c>
      <c r="O13" s="29">
        <f t="shared" si="0"/>
        <v>7811082.8868500013</v>
      </c>
    </row>
    <row r="14" spans="2:15" x14ac:dyDescent="0.25">
      <c r="B14" s="28" t="s">
        <v>18</v>
      </c>
      <c r="C14" s="32"/>
      <c r="D14" s="29"/>
      <c r="E14" s="29"/>
      <c r="F14" s="29"/>
      <c r="G14" s="32"/>
      <c r="H14" s="29"/>
      <c r="I14" s="29"/>
      <c r="J14" s="29"/>
      <c r="K14" s="29"/>
      <c r="L14" s="32"/>
      <c r="M14" s="29"/>
      <c r="N14" s="26"/>
      <c r="O14" s="29">
        <f t="shared" si="0"/>
        <v>0</v>
      </c>
    </row>
    <row r="15" spans="2:15" x14ac:dyDescent="0.25">
      <c r="B15" s="28" t="s">
        <v>4</v>
      </c>
      <c r="C15" s="32"/>
      <c r="D15" s="29"/>
      <c r="E15" s="29">
        <v>787500</v>
      </c>
      <c r="F15" s="29"/>
      <c r="G15" s="32"/>
      <c r="H15" s="29"/>
      <c r="I15" s="29"/>
      <c r="J15" s="29"/>
      <c r="K15" s="29">
        <v>5150000.0000000009</v>
      </c>
      <c r="L15" s="32"/>
      <c r="M15" s="29"/>
      <c r="N15" s="26">
        <v>26104000.000000004</v>
      </c>
      <c r="O15" s="29">
        <f t="shared" si="0"/>
        <v>32041500.000000004</v>
      </c>
    </row>
    <row r="16" spans="2:15" x14ac:dyDescent="0.25">
      <c r="B16" s="28" t="s">
        <v>10</v>
      </c>
      <c r="C16" s="32"/>
      <c r="D16" s="29"/>
      <c r="E16" s="29"/>
      <c r="F16" s="29"/>
      <c r="G16" s="32"/>
      <c r="H16" s="29"/>
      <c r="I16" s="29">
        <v>42584197.230000004</v>
      </c>
      <c r="J16" s="29"/>
      <c r="K16" s="29"/>
      <c r="L16" s="32"/>
      <c r="M16" s="29"/>
      <c r="N16" s="26"/>
      <c r="O16" s="29">
        <f t="shared" si="0"/>
        <v>42584197.230000004</v>
      </c>
    </row>
    <row r="17" spans="2:17" x14ac:dyDescent="0.25">
      <c r="B17" s="28" t="s">
        <v>11</v>
      </c>
      <c r="C17" s="32">
        <v>245000</v>
      </c>
      <c r="D17" s="29"/>
      <c r="E17" s="29">
        <v>12118.0257</v>
      </c>
      <c r="F17" s="29"/>
      <c r="G17" s="32"/>
      <c r="H17" s="29">
        <v>177794.44650000002</v>
      </c>
      <c r="I17" s="29"/>
      <c r="J17" s="29">
        <v>147696.26850000001</v>
      </c>
      <c r="K17" s="29">
        <v>15870.1356</v>
      </c>
      <c r="L17" s="32">
        <v>1185000</v>
      </c>
      <c r="M17" s="29"/>
      <c r="N17" s="26">
        <v>122463</v>
      </c>
      <c r="O17" s="29">
        <f t="shared" si="0"/>
        <v>1905941.8763000001</v>
      </c>
    </row>
    <row r="18" spans="2:17" x14ac:dyDescent="0.25">
      <c r="B18" s="28" t="s">
        <v>1</v>
      </c>
      <c r="C18" s="32">
        <v>776369.21188199997</v>
      </c>
      <c r="D18" s="29">
        <v>22252.5</v>
      </c>
      <c r="E18" s="29">
        <v>242942.774</v>
      </c>
      <c r="F18" s="29">
        <v>1044570.2067000001</v>
      </c>
      <c r="G18" s="32">
        <v>312583.1324</v>
      </c>
      <c r="H18" s="29">
        <v>1089940.7634299998</v>
      </c>
      <c r="I18" s="29">
        <v>520493.66248000006</v>
      </c>
      <c r="J18" s="29">
        <v>1099349.02</v>
      </c>
      <c r="K18" s="29">
        <v>147800</v>
      </c>
      <c r="L18" s="32">
        <v>2204799.83</v>
      </c>
      <c r="M18" s="29">
        <v>1196400</v>
      </c>
      <c r="N18" s="26">
        <v>106094.5</v>
      </c>
      <c r="O18" s="29">
        <f t="shared" si="0"/>
        <v>8763595.6008919999</v>
      </c>
    </row>
    <row r="19" spans="2:17" x14ac:dyDescent="0.25">
      <c r="B19" s="28" t="s">
        <v>5</v>
      </c>
      <c r="C19" s="32">
        <v>795106.75860000006</v>
      </c>
      <c r="D19" s="29">
        <v>869674.90020000003</v>
      </c>
      <c r="E19" s="29">
        <v>1949687.6834</v>
      </c>
      <c r="F19" s="29">
        <v>125559.67049999999</v>
      </c>
      <c r="G19" s="32">
        <v>2427933.7740999996</v>
      </c>
      <c r="H19" s="29">
        <v>658038.56579999987</v>
      </c>
      <c r="I19" s="29">
        <v>1962013.4883999999</v>
      </c>
      <c r="J19" s="29">
        <v>1197169.6176</v>
      </c>
      <c r="K19" s="29">
        <v>1481339.23</v>
      </c>
      <c r="L19" s="32">
        <v>1732289.8026249998</v>
      </c>
      <c r="M19" s="29">
        <v>323894.46999999997</v>
      </c>
      <c r="N19" s="26">
        <v>2807766.6107000001</v>
      </c>
      <c r="O19" s="29">
        <f t="shared" si="0"/>
        <v>16330474.571924999</v>
      </c>
    </row>
    <row r="20" spans="2:17" ht="15" customHeight="1" x14ac:dyDescent="0.25">
      <c r="B20" s="28" t="s">
        <v>2</v>
      </c>
      <c r="C20" s="32">
        <v>3110416.2507699998</v>
      </c>
      <c r="D20" s="29">
        <v>2118388.9747799998</v>
      </c>
      <c r="E20" s="29">
        <v>3617481.9420500002</v>
      </c>
      <c r="F20" s="29">
        <v>12641493.807699999</v>
      </c>
      <c r="G20" s="32">
        <v>12983246.55675</v>
      </c>
      <c r="H20" s="29">
        <v>3081873.3954000003</v>
      </c>
      <c r="I20" s="29">
        <v>1670042.39934</v>
      </c>
      <c r="J20" s="29">
        <v>2310322.1858999999</v>
      </c>
      <c r="K20" s="29">
        <v>4306100.7766849995</v>
      </c>
      <c r="L20" s="32">
        <v>3797231.9568749997</v>
      </c>
      <c r="M20" s="29">
        <v>3536561.2239999995</v>
      </c>
      <c r="N20" s="26">
        <v>3074812.2284000004</v>
      </c>
      <c r="O20" s="29">
        <f t="shared" si="0"/>
        <v>56247971.698650002</v>
      </c>
    </row>
    <row r="21" spans="2:17" x14ac:dyDescent="0.25">
      <c r="B21" s="8" t="s">
        <v>3</v>
      </c>
      <c r="C21" s="20">
        <f t="shared" ref="C21:N21" si="1">+SUM(C9:C20)</f>
        <v>7391575.0966519993</v>
      </c>
      <c r="D21" s="20">
        <f t="shared" si="1"/>
        <v>25630002.784899995</v>
      </c>
      <c r="E21" s="20">
        <f t="shared" si="1"/>
        <v>14490625.37121</v>
      </c>
      <c r="F21" s="20">
        <f t="shared" si="1"/>
        <v>16502860.654899999</v>
      </c>
      <c r="G21" s="20">
        <f t="shared" si="1"/>
        <v>20427629.268629998</v>
      </c>
      <c r="H21" s="20">
        <f t="shared" si="1"/>
        <v>9499734.6031299997</v>
      </c>
      <c r="I21" s="20">
        <f t="shared" si="1"/>
        <v>51396571.365219995</v>
      </c>
      <c r="J21" s="20">
        <f t="shared" si="1"/>
        <v>7876188.9143999992</v>
      </c>
      <c r="K21" s="20">
        <f t="shared" si="1"/>
        <v>14172825.607785</v>
      </c>
      <c r="L21" s="20">
        <f t="shared" si="1"/>
        <v>21388533.336250003</v>
      </c>
      <c r="M21" s="20">
        <f t="shared" si="1"/>
        <v>12456724.055</v>
      </c>
      <c r="N21" s="20">
        <f t="shared" si="1"/>
        <v>107091688.98597501</v>
      </c>
      <c r="O21" s="20">
        <f>+SUM(C21:N21)</f>
        <v>308324960.044052</v>
      </c>
      <c r="P21" s="2"/>
      <c r="Q21" s="2"/>
    </row>
    <row r="22" spans="2:17" x14ac:dyDescent="0.25">
      <c r="B22" s="51" t="s">
        <v>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2"/>
      <c r="Q22" s="2"/>
    </row>
    <row r="23" spans="2:17" x14ac:dyDescent="0.25">
      <c r="B23" s="16"/>
      <c r="C23" s="13"/>
      <c r="D23" s="13"/>
      <c r="E23" s="2"/>
      <c r="F23" s="13"/>
      <c r="G23" s="13"/>
      <c r="H23" s="13"/>
      <c r="I23" s="13"/>
      <c r="J23" s="13"/>
      <c r="K23" s="13"/>
      <c r="L23" s="2"/>
      <c r="M23" s="13"/>
      <c r="N23" s="2"/>
      <c r="O23" s="13"/>
      <c r="P23" s="2"/>
      <c r="Q23" s="2"/>
    </row>
    <row r="24" spans="2:17" x14ac:dyDescent="0.25">
      <c r="B24" s="1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2"/>
      <c r="C25" s="11"/>
      <c r="D25" s="2"/>
      <c r="E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2"/>
      <c r="C26" s="11"/>
      <c r="D26" s="2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E27" s="14"/>
      <c r="F27" s="2"/>
      <c r="G27" s="2"/>
    </row>
    <row r="28" spans="2:17" x14ac:dyDescent="0.25">
      <c r="B28" s="4"/>
      <c r="C28" s="3"/>
      <c r="E28" s="14"/>
      <c r="F28" s="2"/>
      <c r="G28" s="2"/>
    </row>
    <row r="29" spans="2:17" x14ac:dyDescent="0.25">
      <c r="C29" s="30"/>
      <c r="D29" s="31"/>
      <c r="E29" s="14"/>
      <c r="F29" s="2"/>
      <c r="G29" s="2"/>
    </row>
    <row r="30" spans="2:17" x14ac:dyDescent="0.25">
      <c r="B30" s="2"/>
      <c r="C30" s="14"/>
      <c r="D30" s="15"/>
      <c r="E30" s="14"/>
      <c r="F30" s="2"/>
      <c r="G30" s="2"/>
    </row>
    <row r="31" spans="2:17" x14ac:dyDescent="0.25">
      <c r="B31" s="14"/>
      <c r="C31" s="15"/>
      <c r="D31" s="15"/>
      <c r="E31" s="14"/>
      <c r="F31" s="2"/>
      <c r="G31" s="2"/>
    </row>
    <row r="32" spans="2:17" x14ac:dyDescent="0.25">
      <c r="B32" s="14"/>
      <c r="C32" s="15"/>
      <c r="D32" s="15"/>
      <c r="E32" s="14"/>
      <c r="F32" s="15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2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6"/>
      <c r="F38" s="13"/>
      <c r="G38" s="2"/>
    </row>
    <row r="39" spans="2:7" x14ac:dyDescent="0.25">
      <c r="B39" s="16"/>
      <c r="C39" s="13"/>
      <c r="D39" s="13"/>
      <c r="E39" s="13"/>
      <c r="F39" s="13"/>
      <c r="G39" s="2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B22:O22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1:N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Q275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20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42005</v>
      </c>
      <c r="D8" s="18">
        <v>42036</v>
      </c>
      <c r="E8" s="18">
        <v>42064</v>
      </c>
      <c r="F8" s="18">
        <v>42095</v>
      </c>
      <c r="G8" s="18">
        <v>42125</v>
      </c>
      <c r="H8" s="18">
        <v>42156</v>
      </c>
      <c r="I8" s="18">
        <v>42186</v>
      </c>
      <c r="J8" s="18">
        <v>42217</v>
      </c>
      <c r="K8" s="18">
        <v>42248</v>
      </c>
      <c r="L8" s="18">
        <v>42278</v>
      </c>
      <c r="M8" s="18">
        <v>42309</v>
      </c>
      <c r="N8" s="18">
        <v>42339</v>
      </c>
      <c r="O8" s="18" t="s">
        <v>3</v>
      </c>
    </row>
    <row r="9" spans="2:15" x14ac:dyDescent="0.25">
      <c r="B9" s="28" t="s">
        <v>17</v>
      </c>
      <c r="C9" s="32"/>
      <c r="D9" s="29"/>
      <c r="E9" s="29">
        <v>6836700</v>
      </c>
      <c r="F9" s="29">
        <v>1049750</v>
      </c>
      <c r="G9" s="32"/>
      <c r="H9" s="29">
        <v>5217500</v>
      </c>
      <c r="I9" s="29"/>
      <c r="J9" s="29"/>
      <c r="K9" s="29"/>
      <c r="L9" s="32"/>
      <c r="M9" s="29"/>
      <c r="N9" s="26"/>
      <c r="O9" s="29">
        <f>+SUM(C9:N9)</f>
        <v>13103950</v>
      </c>
    </row>
    <row r="10" spans="2:15" x14ac:dyDescent="0.25">
      <c r="B10" s="28" t="s">
        <v>16</v>
      </c>
      <c r="C10" s="32"/>
      <c r="D10" s="29">
        <v>97864.123625000007</v>
      </c>
      <c r="E10" s="29">
        <v>171147.85149999999</v>
      </c>
      <c r="F10" s="29">
        <v>72819.869500000001</v>
      </c>
      <c r="G10" s="32">
        <v>396188.959875</v>
      </c>
      <c r="H10" s="29"/>
      <c r="I10" s="29">
        <v>343678.9535</v>
      </c>
      <c r="J10" s="29"/>
      <c r="K10" s="29">
        <v>406937.47275000002</v>
      </c>
      <c r="L10" s="32"/>
      <c r="M10" s="29">
        <v>40786.366875</v>
      </c>
      <c r="N10" s="26"/>
      <c r="O10" s="29">
        <f t="shared" ref="O10:O20" si="0">+SUM(C10:N10)</f>
        <v>1529423.5976250002</v>
      </c>
    </row>
    <row r="11" spans="2:15" x14ac:dyDescent="0.25">
      <c r="B11" s="28" t="s">
        <v>8</v>
      </c>
      <c r="C11" s="32">
        <v>11081967.264124999</v>
      </c>
      <c r="D11" s="29">
        <v>4046775.0671250001</v>
      </c>
      <c r="E11" s="29">
        <v>6954495.2309999997</v>
      </c>
      <c r="F11" s="29">
        <v>7342337.7210000008</v>
      </c>
      <c r="G11" s="32">
        <v>6475004.9171249988</v>
      </c>
      <c r="H11" s="29">
        <v>9613944.0856250003</v>
      </c>
      <c r="I11" s="29">
        <v>4370777.3833750002</v>
      </c>
      <c r="J11" s="29">
        <v>2939329.0233750003</v>
      </c>
      <c r="K11" s="29">
        <v>12037990.041124998</v>
      </c>
      <c r="L11" s="32">
        <v>3544087.3053749995</v>
      </c>
      <c r="M11" s="29">
        <v>1870041.9252499996</v>
      </c>
      <c r="N11" s="26">
        <v>442908.57237499999</v>
      </c>
      <c r="O11" s="29">
        <f t="shared" si="0"/>
        <v>70719658.536874995</v>
      </c>
    </row>
    <row r="12" spans="2:15" x14ac:dyDescent="0.25">
      <c r="B12" s="28" t="s">
        <v>0</v>
      </c>
      <c r="C12" s="32"/>
      <c r="D12" s="29"/>
      <c r="E12" s="29">
        <v>93287.317874999993</v>
      </c>
      <c r="F12" s="29"/>
      <c r="G12" s="32"/>
      <c r="H12" s="29"/>
      <c r="I12" s="29">
        <v>154690</v>
      </c>
      <c r="J12" s="29"/>
      <c r="K12" s="29">
        <v>8684.3811249999999</v>
      </c>
      <c r="L12" s="32"/>
      <c r="M12" s="29"/>
      <c r="N12" s="26"/>
      <c r="O12" s="29">
        <f t="shared" si="0"/>
        <v>256661.69900000002</v>
      </c>
    </row>
    <row r="13" spans="2:15" x14ac:dyDescent="0.25">
      <c r="B13" s="28" t="s">
        <v>9</v>
      </c>
      <c r="C13" s="32">
        <v>600162.46675000002</v>
      </c>
      <c r="D13" s="29">
        <v>262053.76375000001</v>
      </c>
      <c r="E13" s="29"/>
      <c r="F13" s="29">
        <v>861281.147</v>
      </c>
      <c r="G13" s="32">
        <v>335015.92212500004</v>
      </c>
      <c r="H13" s="29">
        <v>305429.81975000002</v>
      </c>
      <c r="I13" s="29">
        <v>328756.15962500003</v>
      </c>
      <c r="J13" s="29">
        <v>490426.35149999999</v>
      </c>
      <c r="K13" s="29">
        <v>680944.82524999999</v>
      </c>
      <c r="L13" s="32">
        <v>951504.40049999999</v>
      </c>
      <c r="M13" s="29"/>
      <c r="N13" s="26"/>
      <c r="O13" s="29">
        <f t="shared" si="0"/>
        <v>4815574.8562499993</v>
      </c>
    </row>
    <row r="14" spans="2:15" x14ac:dyDescent="0.25">
      <c r="B14" s="28" t="s">
        <v>18</v>
      </c>
      <c r="C14" s="32"/>
      <c r="D14" s="29"/>
      <c r="E14" s="29"/>
      <c r="F14" s="29"/>
      <c r="G14" s="32"/>
      <c r="H14" s="29"/>
      <c r="I14" s="29"/>
      <c r="J14" s="29"/>
      <c r="K14" s="29"/>
      <c r="L14" s="32"/>
      <c r="M14" s="29"/>
      <c r="N14" s="26"/>
      <c r="O14" s="29">
        <f t="shared" si="0"/>
        <v>0</v>
      </c>
    </row>
    <row r="15" spans="2:15" x14ac:dyDescent="0.25">
      <c r="B15" s="28" t="s">
        <v>4</v>
      </c>
      <c r="C15" s="32"/>
      <c r="D15" s="29">
        <v>21698750</v>
      </c>
      <c r="E15" s="29">
        <v>10343500</v>
      </c>
      <c r="F15" s="29"/>
      <c r="G15" s="32"/>
      <c r="H15" s="29"/>
      <c r="I15" s="29"/>
      <c r="J15" s="29"/>
      <c r="K15" s="29"/>
      <c r="L15" s="32"/>
      <c r="M15" s="29"/>
      <c r="N15" s="26"/>
      <c r="O15" s="29">
        <f t="shared" si="0"/>
        <v>32042250</v>
      </c>
    </row>
    <row r="16" spans="2:15" x14ac:dyDescent="0.25">
      <c r="B16" s="28" t="s">
        <v>10</v>
      </c>
      <c r="C16" s="32"/>
      <c r="D16" s="29">
        <v>999954.25</v>
      </c>
      <c r="E16" s="29">
        <v>23568602.130000003</v>
      </c>
      <c r="F16" s="29">
        <v>25568960.620000001</v>
      </c>
      <c r="G16" s="32">
        <v>5855003.2999999998</v>
      </c>
      <c r="H16" s="29"/>
      <c r="I16" s="29"/>
      <c r="J16" s="29">
        <v>3000065.71</v>
      </c>
      <c r="K16" s="29"/>
      <c r="L16" s="32">
        <v>2999951.4699999997</v>
      </c>
      <c r="M16" s="29"/>
      <c r="N16" s="26">
        <v>152712.20412500002</v>
      </c>
      <c r="O16" s="29">
        <f t="shared" si="0"/>
        <v>62145249.684124999</v>
      </c>
    </row>
    <row r="17" spans="2:17" x14ac:dyDescent="0.25">
      <c r="B17" s="28" t="s">
        <v>11</v>
      </c>
      <c r="C17" s="32">
        <v>24687.5</v>
      </c>
      <c r="D17" s="29">
        <v>117018.75000000001</v>
      </c>
      <c r="E17" s="29"/>
      <c r="F17" s="29"/>
      <c r="G17" s="32"/>
      <c r="H17" s="29">
        <v>575937.84749999992</v>
      </c>
      <c r="I17" s="29">
        <v>626744.09050000005</v>
      </c>
      <c r="J17" s="29">
        <v>651848.70062500006</v>
      </c>
      <c r="K17" s="29">
        <v>421366.98074999999</v>
      </c>
      <c r="L17" s="32">
        <v>647869.57924999995</v>
      </c>
      <c r="M17" s="29">
        <v>27833.052875000001</v>
      </c>
      <c r="N17" s="26"/>
      <c r="O17" s="29">
        <f t="shared" si="0"/>
        <v>3093306.5015000002</v>
      </c>
    </row>
    <row r="18" spans="2:17" x14ac:dyDescent="0.25">
      <c r="B18" s="28" t="s">
        <v>1</v>
      </c>
      <c r="C18" s="32">
        <v>225272.75</v>
      </c>
      <c r="D18" s="29">
        <v>6000</v>
      </c>
      <c r="E18" s="29">
        <v>470377.5</v>
      </c>
      <c r="F18" s="32">
        <v>100238.76999999999</v>
      </c>
      <c r="G18" s="32">
        <v>10000</v>
      </c>
      <c r="H18" s="29">
        <v>414311.25</v>
      </c>
      <c r="I18" s="29">
        <v>249746.5625</v>
      </c>
      <c r="J18" s="29">
        <v>127400</v>
      </c>
      <c r="K18" s="29">
        <v>27465.85468</v>
      </c>
      <c r="L18" s="32">
        <v>22880</v>
      </c>
      <c r="M18" s="29">
        <v>13668.34</v>
      </c>
      <c r="N18" s="26">
        <v>177250</v>
      </c>
      <c r="O18" s="29">
        <f t="shared" si="0"/>
        <v>1844611.0271800002</v>
      </c>
    </row>
    <row r="19" spans="2:17" x14ac:dyDescent="0.25">
      <c r="B19" s="28" t="s">
        <v>5</v>
      </c>
      <c r="C19" s="32">
        <v>2329861.4330750001</v>
      </c>
      <c r="D19" s="29">
        <v>1769587.1848749998</v>
      </c>
      <c r="E19" s="29">
        <v>548820.12187499995</v>
      </c>
      <c r="F19" s="32">
        <v>969128.61412500008</v>
      </c>
      <c r="G19" s="32">
        <v>1224017.4705000001</v>
      </c>
      <c r="H19" s="29">
        <v>2002735.8870250001</v>
      </c>
      <c r="I19" s="29">
        <v>443990.76049999997</v>
      </c>
      <c r="J19" s="29">
        <v>885643.95700000005</v>
      </c>
      <c r="K19" s="29">
        <v>670816.84749999992</v>
      </c>
      <c r="L19" s="32">
        <v>697250.22774999996</v>
      </c>
      <c r="M19" s="29">
        <v>562496.03937499993</v>
      </c>
      <c r="N19" s="26">
        <v>287014.14</v>
      </c>
      <c r="O19" s="29">
        <f t="shared" si="0"/>
        <v>12391362.683600001</v>
      </c>
    </row>
    <row r="20" spans="2:17" ht="15" customHeight="1" x14ac:dyDescent="0.25">
      <c r="B20" s="28" t="s">
        <v>2</v>
      </c>
      <c r="C20" s="32">
        <v>6773037.6941250004</v>
      </c>
      <c r="D20" s="29">
        <v>34894651.457125001</v>
      </c>
      <c r="E20" s="29">
        <v>2184280.4741750001</v>
      </c>
      <c r="F20" s="32">
        <v>2067566.2498299999</v>
      </c>
      <c r="G20" s="32">
        <v>978785.01649999991</v>
      </c>
      <c r="H20" s="29">
        <v>2201937.9931800002</v>
      </c>
      <c r="I20" s="29">
        <v>865124.83677000005</v>
      </c>
      <c r="J20" s="29">
        <v>2164756.9859999996</v>
      </c>
      <c r="K20" s="29">
        <v>1206212.7921250002</v>
      </c>
      <c r="L20" s="32">
        <v>1880789.3868749999</v>
      </c>
      <c r="M20" s="29">
        <v>1220667.26413</v>
      </c>
      <c r="N20" s="26">
        <v>12324296.906375</v>
      </c>
      <c r="O20" s="29">
        <f t="shared" si="0"/>
        <v>68762107.057209998</v>
      </c>
    </row>
    <row r="21" spans="2:17" x14ac:dyDescent="0.25">
      <c r="B21" s="8" t="s">
        <v>3</v>
      </c>
      <c r="C21" s="20">
        <f t="shared" ref="C21:N21" si="1">+SUM(C9:C20)</f>
        <v>21034989.108075</v>
      </c>
      <c r="D21" s="20">
        <f t="shared" si="1"/>
        <v>63892654.596500002</v>
      </c>
      <c r="E21" s="20">
        <f t="shared" si="1"/>
        <v>51171210.626425005</v>
      </c>
      <c r="F21" s="20">
        <f t="shared" si="1"/>
        <v>38032082.991455004</v>
      </c>
      <c r="G21" s="20">
        <f t="shared" si="1"/>
        <v>15274015.586124998</v>
      </c>
      <c r="H21" s="20">
        <f t="shared" si="1"/>
        <v>20331796.883079998</v>
      </c>
      <c r="I21" s="20">
        <f t="shared" si="1"/>
        <v>7383508.7467700001</v>
      </c>
      <c r="J21" s="20">
        <f t="shared" si="1"/>
        <v>10259470.728500001</v>
      </c>
      <c r="K21" s="20">
        <f t="shared" si="1"/>
        <v>15460419.195304997</v>
      </c>
      <c r="L21" s="20">
        <f t="shared" si="1"/>
        <v>10744332.369749999</v>
      </c>
      <c r="M21" s="20">
        <f t="shared" si="1"/>
        <v>3735492.9885049998</v>
      </c>
      <c r="N21" s="20">
        <f t="shared" si="1"/>
        <v>13384181.822875001</v>
      </c>
      <c r="O21" s="20">
        <f>+SUM(C21:N21)</f>
        <v>270704155.64336497</v>
      </c>
      <c r="P21" s="2"/>
      <c r="Q21" s="2"/>
    </row>
    <row r="22" spans="2:17" x14ac:dyDescent="0.25">
      <c r="B22" s="51" t="s">
        <v>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2"/>
      <c r="Q22" s="2"/>
    </row>
    <row r="23" spans="2:17" x14ac:dyDescent="0.25">
      <c r="B23" s="16"/>
      <c r="C23" s="13"/>
      <c r="D23" s="13"/>
      <c r="E23" s="2"/>
      <c r="F23" s="13"/>
      <c r="G23" s="13"/>
      <c r="H23" s="13"/>
      <c r="I23" s="13"/>
      <c r="J23" s="13"/>
      <c r="K23" s="13"/>
      <c r="L23" s="2"/>
      <c r="M23" s="13"/>
      <c r="N23" s="2"/>
      <c r="O23" s="13"/>
      <c r="P23" s="2"/>
      <c r="Q23" s="2"/>
    </row>
    <row r="24" spans="2:17" x14ac:dyDescent="0.25">
      <c r="B24" s="1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2"/>
      <c r="C25" s="11"/>
      <c r="D25" s="2"/>
      <c r="E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2"/>
      <c r="C26" s="11"/>
      <c r="D26" s="2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E27" s="14"/>
      <c r="F27" s="2"/>
      <c r="G27" s="2"/>
    </row>
    <row r="28" spans="2:17" x14ac:dyDescent="0.25">
      <c r="B28" s="4"/>
      <c r="C28" s="3"/>
      <c r="E28" s="14"/>
      <c r="F28" s="2"/>
      <c r="G28" s="2"/>
    </row>
    <row r="29" spans="2:17" x14ac:dyDescent="0.25">
      <c r="C29" s="30"/>
      <c r="D29" s="31"/>
      <c r="E29" s="14"/>
      <c r="F29" s="2"/>
      <c r="G29" s="2"/>
    </row>
    <row r="30" spans="2:17" x14ac:dyDescent="0.25">
      <c r="B30" s="2"/>
      <c r="C30" s="14"/>
      <c r="D30" s="15"/>
      <c r="E30" s="14"/>
      <c r="F30" s="2"/>
      <c r="G30" s="2"/>
    </row>
    <row r="31" spans="2:17" x14ac:dyDescent="0.25">
      <c r="B31" s="14"/>
      <c r="C31" s="15"/>
      <c r="D31" s="15"/>
      <c r="E31" s="14"/>
      <c r="F31" s="2"/>
      <c r="G31" s="2"/>
    </row>
    <row r="32" spans="2:17" x14ac:dyDescent="0.25">
      <c r="B32" s="14"/>
      <c r="C32" s="15"/>
      <c r="D32" s="15"/>
      <c r="E32" s="14"/>
      <c r="F32" s="15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2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6"/>
      <c r="F38" s="13"/>
      <c r="G38" s="2"/>
    </row>
    <row r="39" spans="2:7" x14ac:dyDescent="0.25">
      <c r="B39" s="16"/>
      <c r="C39" s="13"/>
      <c r="D39" s="13"/>
      <c r="E39" s="13"/>
      <c r="F39" s="13"/>
      <c r="G39" s="2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B22:O22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1:H21 K21:L21 M21:N2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Q276"/>
  <sheetViews>
    <sheetView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I8" sqref="I8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21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42370</v>
      </c>
      <c r="D8" s="18">
        <v>42401</v>
      </c>
      <c r="E8" s="18">
        <v>42430</v>
      </c>
      <c r="F8" s="18">
        <v>42461</v>
      </c>
      <c r="G8" s="18">
        <v>42491</v>
      </c>
      <c r="H8" s="18">
        <v>42522</v>
      </c>
      <c r="I8" s="18">
        <v>42552</v>
      </c>
      <c r="J8" s="18">
        <v>42583</v>
      </c>
      <c r="K8" s="18">
        <v>42614</v>
      </c>
      <c r="L8" s="18">
        <v>42644</v>
      </c>
      <c r="M8" s="18">
        <v>42675</v>
      </c>
      <c r="N8" s="18">
        <v>42705</v>
      </c>
      <c r="O8" s="18" t="s">
        <v>3</v>
      </c>
    </row>
    <row r="9" spans="2:15" x14ac:dyDescent="0.25">
      <c r="B9" s="28" t="s">
        <v>17</v>
      </c>
      <c r="C9" s="32"/>
      <c r="D9" s="29"/>
      <c r="E9" s="29"/>
      <c r="F9" s="29"/>
      <c r="G9" s="32"/>
      <c r="H9" s="29"/>
      <c r="I9" s="29"/>
      <c r="J9" s="29"/>
      <c r="K9" s="29"/>
      <c r="L9" s="32"/>
      <c r="M9" s="29"/>
      <c r="N9" s="26"/>
      <c r="O9" s="29">
        <f>+SUM(C9:N9)</f>
        <v>0</v>
      </c>
    </row>
    <row r="10" spans="2:15" x14ac:dyDescent="0.25">
      <c r="B10" s="28" t="s">
        <v>16</v>
      </c>
      <c r="C10" s="32">
        <v>43320.913999999997</v>
      </c>
      <c r="D10" s="29"/>
      <c r="E10" s="29"/>
      <c r="F10" s="29"/>
      <c r="G10" s="32"/>
      <c r="H10" s="29"/>
      <c r="I10" s="29"/>
      <c r="J10" s="29"/>
      <c r="K10" s="29"/>
      <c r="L10" s="32">
        <v>63054.590624999997</v>
      </c>
      <c r="M10" s="29">
        <v>52456.009875000003</v>
      </c>
      <c r="N10" s="26"/>
      <c r="O10" s="29">
        <f t="shared" ref="O10:O21" si="0">+SUM(C10:N10)</f>
        <v>158831.51449999999</v>
      </c>
    </row>
    <row r="11" spans="2:15" x14ac:dyDescent="0.25">
      <c r="B11" s="28" t="s">
        <v>8</v>
      </c>
      <c r="C11" s="32">
        <v>2593248.4005</v>
      </c>
      <c r="D11" s="29">
        <v>101203.72024999998</v>
      </c>
      <c r="E11" s="29">
        <v>2168086.3843749999</v>
      </c>
      <c r="F11" s="29">
        <v>537348.22375</v>
      </c>
      <c r="G11" s="32">
        <v>9910947.7945789974</v>
      </c>
      <c r="H11" s="29">
        <v>175999801.485928</v>
      </c>
      <c r="I11" s="29">
        <v>546075.34387500002</v>
      </c>
      <c r="J11" s="29"/>
      <c r="K11" s="29">
        <v>10985305.332200004</v>
      </c>
      <c r="L11" s="32">
        <v>1267285.7482499997</v>
      </c>
      <c r="M11" s="29">
        <v>1805364.6537500003</v>
      </c>
      <c r="N11" s="26">
        <v>6350928.8121950021</v>
      </c>
      <c r="O11" s="29">
        <f t="shared" si="0"/>
        <v>212265595.899652</v>
      </c>
    </row>
    <row r="12" spans="2:15" x14ac:dyDescent="0.25">
      <c r="B12" s="28" t="s">
        <v>0</v>
      </c>
      <c r="C12" s="32"/>
      <c r="D12" s="29">
        <v>20453.824800000002</v>
      </c>
      <c r="E12" s="29"/>
      <c r="F12" s="29"/>
      <c r="G12" s="32"/>
      <c r="H12" s="29"/>
      <c r="I12" s="29"/>
      <c r="J12" s="29"/>
      <c r="K12" s="29"/>
      <c r="L12" s="32"/>
      <c r="M12" s="29"/>
      <c r="N12" s="26"/>
      <c r="O12" s="29">
        <f t="shared" si="0"/>
        <v>20453.824800000002</v>
      </c>
    </row>
    <row r="13" spans="2:15" x14ac:dyDescent="0.25">
      <c r="B13" s="28" t="s">
        <v>9</v>
      </c>
      <c r="C13" s="32"/>
      <c r="D13" s="29">
        <v>287832.50062500004</v>
      </c>
      <c r="E13" s="29">
        <v>281437.5</v>
      </c>
      <c r="F13" s="29"/>
      <c r="G13" s="32"/>
      <c r="H13" s="29">
        <v>203520.994875</v>
      </c>
      <c r="I13" s="29">
        <v>130168.74437499999</v>
      </c>
      <c r="J13" s="29"/>
      <c r="K13" s="29"/>
      <c r="L13" s="32"/>
      <c r="M13" s="29">
        <v>256902.41075000001</v>
      </c>
      <c r="N13" s="26">
        <v>659088.39887499996</v>
      </c>
      <c r="O13" s="29">
        <f t="shared" si="0"/>
        <v>1818950.5495</v>
      </c>
    </row>
    <row r="14" spans="2:15" x14ac:dyDescent="0.25">
      <c r="B14" s="28" t="s">
        <v>18</v>
      </c>
      <c r="C14" s="32">
        <v>22537.752</v>
      </c>
      <c r="D14" s="29"/>
      <c r="E14" s="29"/>
      <c r="F14" s="29"/>
      <c r="G14" s="32"/>
      <c r="H14" s="29"/>
      <c r="I14" s="29"/>
      <c r="J14" s="29"/>
      <c r="K14" s="29"/>
      <c r="L14" s="32"/>
      <c r="M14" s="29"/>
      <c r="N14" s="26"/>
      <c r="O14" s="29">
        <f t="shared" si="0"/>
        <v>22537.752</v>
      </c>
    </row>
    <row r="15" spans="2:15" x14ac:dyDescent="0.25">
      <c r="B15" s="28" t="s">
        <v>4</v>
      </c>
      <c r="C15" s="32"/>
      <c r="D15" s="29"/>
      <c r="E15" s="29">
        <v>948150.25</v>
      </c>
      <c r="F15" s="29"/>
      <c r="G15" s="32"/>
      <c r="H15" s="29"/>
      <c r="I15" s="29">
        <v>395000</v>
      </c>
      <c r="J15" s="29"/>
      <c r="K15" s="29"/>
      <c r="L15" s="32"/>
      <c r="M15" s="29"/>
      <c r="N15" s="26"/>
      <c r="O15" s="29">
        <f t="shared" si="0"/>
        <v>1343150.25</v>
      </c>
    </row>
    <row r="16" spans="2:15" x14ac:dyDescent="0.25">
      <c r="B16" s="28" t="s">
        <v>22</v>
      </c>
      <c r="C16" s="32"/>
      <c r="D16" s="29"/>
      <c r="E16" s="29"/>
      <c r="F16" s="29"/>
      <c r="G16" s="32"/>
      <c r="H16" s="29"/>
      <c r="I16" s="29"/>
      <c r="J16" s="29"/>
      <c r="K16" s="29"/>
      <c r="L16" s="32"/>
      <c r="M16" s="29">
        <v>197628.45799999998</v>
      </c>
      <c r="N16" s="26"/>
      <c r="O16" s="29"/>
    </row>
    <row r="17" spans="2:17" x14ac:dyDescent="0.25">
      <c r="B17" s="28" t="s">
        <v>10</v>
      </c>
      <c r="C17" s="32"/>
      <c r="D17" s="29"/>
      <c r="E17" s="29"/>
      <c r="F17" s="29"/>
      <c r="G17" s="32"/>
      <c r="H17" s="29"/>
      <c r="I17" s="29"/>
      <c r="J17" s="29"/>
      <c r="K17" s="29"/>
      <c r="L17" s="32"/>
      <c r="M17" s="29">
        <v>481425.61000000004</v>
      </c>
      <c r="N17" s="26">
        <v>14413833.25</v>
      </c>
      <c r="O17" s="29">
        <f t="shared" si="0"/>
        <v>14895258.859999999</v>
      </c>
    </row>
    <row r="18" spans="2:17" x14ac:dyDescent="0.25">
      <c r="B18" s="28" t="s">
        <v>11</v>
      </c>
      <c r="C18" s="32"/>
      <c r="D18" s="29"/>
      <c r="E18" s="29"/>
      <c r="F18" s="29"/>
      <c r="G18" s="32"/>
      <c r="H18" s="29"/>
      <c r="I18" s="29"/>
      <c r="J18" s="29"/>
      <c r="K18" s="29"/>
      <c r="L18" s="32"/>
      <c r="M18" s="29"/>
      <c r="N18" s="26"/>
      <c r="O18" s="29">
        <f t="shared" si="0"/>
        <v>0</v>
      </c>
    </row>
    <row r="19" spans="2:17" x14ac:dyDescent="0.25">
      <c r="B19" s="28" t="s">
        <v>1</v>
      </c>
      <c r="C19" s="32">
        <v>28260</v>
      </c>
      <c r="D19" s="29">
        <v>63700</v>
      </c>
      <c r="E19" s="29">
        <v>310586.95400000003</v>
      </c>
      <c r="F19" s="32">
        <v>24812.886499999997</v>
      </c>
      <c r="G19" s="32">
        <v>40100</v>
      </c>
      <c r="H19" s="29">
        <v>69180.511920000004</v>
      </c>
      <c r="I19" s="29">
        <v>7555.74</v>
      </c>
      <c r="J19" s="29">
        <v>99454.225149999998</v>
      </c>
      <c r="K19" s="29">
        <v>264866.75</v>
      </c>
      <c r="L19" s="32">
        <v>22000</v>
      </c>
      <c r="M19" s="29">
        <v>30150</v>
      </c>
      <c r="N19" s="26">
        <v>128232.30287700001</v>
      </c>
      <c r="O19" s="29">
        <f t="shared" si="0"/>
        <v>1088899.370447</v>
      </c>
    </row>
    <row r="20" spans="2:17" x14ac:dyDescent="0.25">
      <c r="B20" s="28" t="s">
        <v>5</v>
      </c>
      <c r="C20" s="32"/>
      <c r="D20" s="29">
        <v>419638.25249999994</v>
      </c>
      <c r="E20" s="29">
        <v>52652.502625000001</v>
      </c>
      <c r="F20" s="32">
        <v>974381.09575000009</v>
      </c>
      <c r="G20" s="32">
        <v>1076632.4826249999</v>
      </c>
      <c r="H20" s="29">
        <v>83667.181749999989</v>
      </c>
      <c r="I20" s="29">
        <v>591968.41887499997</v>
      </c>
      <c r="J20" s="29"/>
      <c r="K20" s="29">
        <v>1343139.8101250001</v>
      </c>
      <c r="L20" s="32">
        <v>1186857.398875</v>
      </c>
      <c r="M20" s="29">
        <v>397600</v>
      </c>
      <c r="N20" s="26">
        <v>130008.18674999999</v>
      </c>
      <c r="O20" s="29">
        <f t="shared" si="0"/>
        <v>6256545.3298749998</v>
      </c>
    </row>
    <row r="21" spans="2:17" ht="15" customHeight="1" x14ac:dyDescent="0.25">
      <c r="B21" s="28" t="s">
        <v>2</v>
      </c>
      <c r="C21" s="32">
        <v>177391.2035</v>
      </c>
      <c r="D21" s="29">
        <v>497548.46812500001</v>
      </c>
      <c r="E21" s="29">
        <v>352858.99162499997</v>
      </c>
      <c r="F21" s="32">
        <v>546041.14862499991</v>
      </c>
      <c r="G21" s="32">
        <v>10651182.357424999</v>
      </c>
      <c r="H21" s="29">
        <v>617119.19674999989</v>
      </c>
      <c r="I21" s="29">
        <v>410865.76225000003</v>
      </c>
      <c r="J21" s="29"/>
      <c r="K21" s="29">
        <v>913523</v>
      </c>
      <c r="L21" s="32">
        <v>468160.87008999998</v>
      </c>
      <c r="M21" s="29">
        <v>2430460.34</v>
      </c>
      <c r="N21" s="26">
        <v>4498820.1099999994</v>
      </c>
      <c r="O21" s="29">
        <f t="shared" si="0"/>
        <v>21563971.44839</v>
      </c>
    </row>
    <row r="22" spans="2:17" x14ac:dyDescent="0.25">
      <c r="B22" s="8" t="s">
        <v>3</v>
      </c>
      <c r="C22" s="20">
        <f t="shared" ref="C22:N22" si="1">+SUM(C9:C21)</f>
        <v>2864758.2699999996</v>
      </c>
      <c r="D22" s="20">
        <f t="shared" si="1"/>
        <v>1390376.7663</v>
      </c>
      <c r="E22" s="20">
        <f t="shared" si="1"/>
        <v>4113772.5826249998</v>
      </c>
      <c r="F22" s="20">
        <f t="shared" si="1"/>
        <v>2082583.3546250002</v>
      </c>
      <c r="G22" s="20">
        <f t="shared" si="1"/>
        <v>21678862.634628996</v>
      </c>
      <c r="H22" s="20">
        <f t="shared" si="1"/>
        <v>176973289.371223</v>
      </c>
      <c r="I22" s="20">
        <f t="shared" si="1"/>
        <v>2081634.0093749999</v>
      </c>
      <c r="J22" s="20">
        <f t="shared" si="1"/>
        <v>99454.225149999998</v>
      </c>
      <c r="K22" s="20">
        <f t="shared" si="1"/>
        <v>13506834.892325005</v>
      </c>
      <c r="L22" s="20">
        <f t="shared" si="1"/>
        <v>3007358.6078399993</v>
      </c>
      <c r="M22" s="20">
        <f t="shared" si="1"/>
        <v>5651987.4823749997</v>
      </c>
      <c r="N22" s="20">
        <f t="shared" si="1"/>
        <v>26180911.060697</v>
      </c>
      <c r="O22" s="20">
        <f>+SUM(C22:N22)</f>
        <v>259631823.257164</v>
      </c>
      <c r="P22" s="2"/>
      <c r="Q22" s="2"/>
    </row>
    <row r="23" spans="2:17" x14ac:dyDescent="0.25">
      <c r="B23" s="51" t="s">
        <v>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2"/>
      <c r="Q23" s="2"/>
    </row>
    <row r="24" spans="2:17" x14ac:dyDescent="0.25">
      <c r="B24" s="16"/>
      <c r="C24" s="13"/>
      <c r="D24" s="13"/>
      <c r="E24" s="2"/>
      <c r="F24" s="13"/>
      <c r="G24" s="13"/>
      <c r="H24" s="13"/>
      <c r="I24" s="13"/>
      <c r="J24" s="13"/>
      <c r="K24" s="13"/>
      <c r="L24" s="2"/>
      <c r="M24" s="13"/>
      <c r="N24" s="2"/>
      <c r="O24" s="13"/>
      <c r="P24" s="2"/>
      <c r="Q24" s="2"/>
    </row>
    <row r="25" spans="2:17" x14ac:dyDescent="0.25">
      <c r="B25" s="12"/>
      <c r="C25" s="1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2"/>
      <c r="C26" s="11"/>
      <c r="D26" s="2"/>
      <c r="E26" s="3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2"/>
      <c r="C27" s="11"/>
      <c r="D27" s="2"/>
      <c r="E27" s="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E28" s="14"/>
      <c r="F28" s="2"/>
      <c r="G28" s="2"/>
    </row>
    <row r="29" spans="2:17" x14ac:dyDescent="0.25">
      <c r="B29" s="4"/>
      <c r="C29" s="3"/>
      <c r="E29" s="14"/>
      <c r="F29" s="2"/>
      <c r="G29" s="2"/>
    </row>
    <row r="30" spans="2:17" x14ac:dyDescent="0.25">
      <c r="C30" s="30"/>
      <c r="D30" s="31"/>
      <c r="E30" s="14"/>
      <c r="F30" s="2"/>
      <c r="G30" s="2"/>
    </row>
    <row r="31" spans="2:17" x14ac:dyDescent="0.25">
      <c r="B31" s="2"/>
      <c r="C31" s="14"/>
      <c r="D31" s="15"/>
      <c r="E31" s="14"/>
      <c r="F31" s="2"/>
      <c r="G31" s="2"/>
    </row>
    <row r="32" spans="2:17" x14ac:dyDescent="0.25">
      <c r="B32" s="14"/>
      <c r="C32" s="15"/>
      <c r="D32" s="15"/>
      <c r="E32" s="14"/>
      <c r="F32" s="2"/>
      <c r="G32" s="2"/>
    </row>
    <row r="33" spans="2:7" x14ac:dyDescent="0.25">
      <c r="B33" s="14"/>
      <c r="C33" s="15"/>
      <c r="D33" s="15"/>
      <c r="E33" s="14"/>
      <c r="F33" s="15"/>
      <c r="G33" s="2"/>
    </row>
    <row r="34" spans="2:7" x14ac:dyDescent="0.25">
      <c r="B34" s="14"/>
      <c r="C34" s="15"/>
      <c r="D34" s="15"/>
      <c r="E34" s="14"/>
      <c r="F34" s="2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4"/>
      <c r="F38" s="2"/>
      <c r="G38" s="2"/>
    </row>
    <row r="39" spans="2:7" x14ac:dyDescent="0.25">
      <c r="B39" s="14"/>
      <c r="C39" s="15"/>
      <c r="D39" s="15"/>
      <c r="E39" s="16"/>
      <c r="F39" s="13"/>
      <c r="G39" s="2"/>
    </row>
    <row r="40" spans="2:7" x14ac:dyDescent="0.25">
      <c r="B40" s="16"/>
      <c r="C40" s="13"/>
      <c r="D40" s="13"/>
      <c r="E40" s="13"/>
      <c r="F40" s="13"/>
      <c r="G40" s="2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6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2">
    <mergeCell ref="B7:O7"/>
    <mergeCell ref="B23:O23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2:N2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Q277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23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42736</v>
      </c>
      <c r="D8" s="18">
        <v>42767</v>
      </c>
      <c r="E8" s="18">
        <v>42795</v>
      </c>
      <c r="F8" s="18">
        <v>42826</v>
      </c>
      <c r="G8" s="18">
        <v>42856</v>
      </c>
      <c r="H8" s="18">
        <v>42887</v>
      </c>
      <c r="I8" s="18">
        <v>42917</v>
      </c>
      <c r="J8" s="18">
        <v>42948</v>
      </c>
      <c r="K8" s="18">
        <v>42979</v>
      </c>
      <c r="L8" s="18">
        <v>43009</v>
      </c>
      <c r="M8" s="18">
        <v>43040</v>
      </c>
      <c r="N8" s="18">
        <v>43070</v>
      </c>
      <c r="O8" s="18" t="s">
        <v>3</v>
      </c>
    </row>
    <row r="9" spans="2:15" x14ac:dyDescent="0.25">
      <c r="B9" s="28" t="s">
        <v>17</v>
      </c>
      <c r="C9" s="32"/>
      <c r="D9" s="29"/>
      <c r="E9" s="29"/>
      <c r="F9" s="29"/>
      <c r="G9" s="32"/>
      <c r="H9" s="29"/>
      <c r="I9" s="29"/>
      <c r="J9" s="29"/>
      <c r="K9" s="29"/>
      <c r="L9" s="32"/>
      <c r="M9" s="29"/>
      <c r="N9" s="26"/>
      <c r="O9" s="29">
        <f>+SUM(C9:N9)</f>
        <v>0</v>
      </c>
    </row>
    <row r="10" spans="2:15" x14ac:dyDescent="0.25">
      <c r="B10" s="28" t="s">
        <v>16</v>
      </c>
      <c r="C10" s="32"/>
      <c r="D10" s="29">
        <v>44008.855875000001</v>
      </c>
      <c r="E10" s="29"/>
      <c r="F10" s="29"/>
      <c r="G10" s="32">
        <v>29091.52505</v>
      </c>
      <c r="H10" s="29">
        <v>188495.155375</v>
      </c>
      <c r="I10" s="29"/>
      <c r="J10" s="29"/>
      <c r="K10" s="29"/>
      <c r="L10" s="32"/>
      <c r="M10" s="29"/>
      <c r="N10" s="26">
        <v>690061.3236</v>
      </c>
      <c r="O10" s="29">
        <f t="shared" ref="O10:O22" si="0">+SUM(C10:N10)</f>
        <v>951656.85990000004</v>
      </c>
    </row>
    <row r="11" spans="2:15" x14ac:dyDescent="0.25">
      <c r="B11" s="28" t="s">
        <v>8</v>
      </c>
      <c r="C11" s="32">
        <v>1665198.5628749998</v>
      </c>
      <c r="D11" s="29">
        <v>1071185.3306249999</v>
      </c>
      <c r="E11" s="29">
        <v>27142026.126100004</v>
      </c>
      <c r="F11" s="29">
        <v>1896002.8211249998</v>
      </c>
      <c r="G11" s="32">
        <v>2901928.267</v>
      </c>
      <c r="H11" s="29">
        <v>3937838.8578749993</v>
      </c>
      <c r="I11" s="29">
        <v>1216400.8130000001</v>
      </c>
      <c r="J11" s="29">
        <v>205456.51657499996</v>
      </c>
      <c r="K11" s="29">
        <v>478436.54910000006</v>
      </c>
      <c r="L11" s="32">
        <v>421799.4656</v>
      </c>
      <c r="M11" s="29">
        <v>2143823.5665000002</v>
      </c>
      <c r="N11" s="26">
        <v>3203330.5959999999</v>
      </c>
      <c r="O11" s="29">
        <f t="shared" si="0"/>
        <v>46283427.472374998</v>
      </c>
    </row>
    <row r="12" spans="2:15" x14ac:dyDescent="0.25">
      <c r="B12" s="28" t="s">
        <v>0</v>
      </c>
      <c r="C12" s="32"/>
      <c r="D12" s="29"/>
      <c r="E12" s="29"/>
      <c r="F12" s="29"/>
      <c r="G12" s="32"/>
      <c r="H12" s="29"/>
      <c r="I12" s="29">
        <v>27851.650399999999</v>
      </c>
      <c r="J12" s="29"/>
      <c r="K12" s="29"/>
      <c r="L12" s="32">
        <v>18906.881399999998</v>
      </c>
      <c r="M12" s="29"/>
      <c r="N12" s="26">
        <v>37629.524100000002</v>
      </c>
      <c r="O12" s="29">
        <f t="shared" si="0"/>
        <v>84388.055900000007</v>
      </c>
    </row>
    <row r="13" spans="2:15" x14ac:dyDescent="0.25">
      <c r="B13" s="28" t="s">
        <v>9</v>
      </c>
      <c r="C13" s="32">
        <v>101722.77987499999</v>
      </c>
      <c r="D13" s="29">
        <v>241180.29487500002</v>
      </c>
      <c r="E13" s="29">
        <v>214690.14487500003</v>
      </c>
      <c r="F13" s="29">
        <v>25885.955699999999</v>
      </c>
      <c r="G13" s="32">
        <v>169505.9902</v>
      </c>
      <c r="H13" s="29">
        <v>55279.016099999993</v>
      </c>
      <c r="I13" s="29"/>
      <c r="J13" s="29"/>
      <c r="K13" s="29">
        <v>86517.654299999995</v>
      </c>
      <c r="L13" s="32">
        <v>52678.097999999998</v>
      </c>
      <c r="M13" s="29">
        <v>205883.69669999997</v>
      </c>
      <c r="N13" s="26"/>
      <c r="O13" s="29">
        <f t="shared" si="0"/>
        <v>1153343.630625</v>
      </c>
    </row>
    <row r="14" spans="2:15" x14ac:dyDescent="0.25">
      <c r="B14" s="28" t="s">
        <v>18</v>
      </c>
      <c r="C14" s="32"/>
      <c r="D14" s="29"/>
      <c r="E14" s="29"/>
      <c r="F14" s="29"/>
      <c r="G14" s="32"/>
      <c r="H14" s="29"/>
      <c r="I14" s="29"/>
      <c r="J14" s="29"/>
      <c r="K14" s="29"/>
      <c r="L14" s="32"/>
      <c r="M14" s="29"/>
      <c r="N14" s="26"/>
      <c r="O14" s="29">
        <f t="shared" si="0"/>
        <v>0</v>
      </c>
    </row>
    <row r="15" spans="2:15" x14ac:dyDescent="0.25">
      <c r="B15" s="28" t="s">
        <v>4</v>
      </c>
      <c r="C15" s="32">
        <v>4222475.79</v>
      </c>
      <c r="D15" s="29"/>
      <c r="E15" s="29"/>
      <c r="F15" s="29"/>
      <c r="G15" s="32"/>
      <c r="H15" s="29"/>
      <c r="I15" s="29"/>
      <c r="J15" s="29"/>
      <c r="K15" s="29"/>
      <c r="L15" s="32"/>
      <c r="M15" s="29"/>
      <c r="N15" s="26">
        <v>10685453.842025001</v>
      </c>
      <c r="O15" s="29">
        <f t="shared" si="0"/>
        <v>14907929.632025</v>
      </c>
    </row>
    <row r="16" spans="2:15" x14ac:dyDescent="0.25">
      <c r="B16" s="28" t="s">
        <v>22</v>
      </c>
      <c r="C16" s="32"/>
      <c r="D16" s="29"/>
      <c r="E16" s="29"/>
      <c r="F16" s="29"/>
      <c r="G16" s="32"/>
      <c r="H16" s="29"/>
      <c r="J16" s="29"/>
      <c r="K16" s="29"/>
      <c r="L16" s="32"/>
      <c r="M16" s="29"/>
      <c r="N16" s="26"/>
      <c r="O16" s="29"/>
    </row>
    <row r="17" spans="2:17" x14ac:dyDescent="0.25">
      <c r="B17" s="28" t="s">
        <v>10</v>
      </c>
      <c r="C17" s="32"/>
      <c r="D17" s="29"/>
      <c r="E17" s="29">
        <v>954924.99289799994</v>
      </c>
      <c r="F17" s="29"/>
      <c r="G17" s="32"/>
      <c r="H17" s="29">
        <v>5100000</v>
      </c>
      <c r="I17" s="29">
        <v>103500</v>
      </c>
      <c r="J17" s="29"/>
      <c r="K17" s="29"/>
      <c r="L17" s="32"/>
      <c r="M17" s="29"/>
      <c r="N17" s="26">
        <v>21886050</v>
      </c>
      <c r="O17" s="29">
        <f t="shared" si="0"/>
        <v>28044474.992898002</v>
      </c>
    </row>
    <row r="18" spans="2:17" x14ac:dyDescent="0.25">
      <c r="B18" s="28" t="s">
        <v>24</v>
      </c>
      <c r="C18" s="32"/>
      <c r="D18" s="29"/>
      <c r="E18" s="29"/>
      <c r="F18" s="29"/>
      <c r="G18" s="32">
        <v>100000</v>
      </c>
      <c r="H18" s="29"/>
      <c r="I18" s="29">
        <v>3325.4594999999999</v>
      </c>
      <c r="J18" s="29"/>
      <c r="K18" s="29"/>
      <c r="L18" s="32"/>
      <c r="M18" s="29"/>
      <c r="N18" s="26">
        <v>49680.997100000001</v>
      </c>
      <c r="O18" s="29"/>
    </row>
    <row r="19" spans="2:17" x14ac:dyDescent="0.25">
      <c r="B19" s="28" t="s">
        <v>11</v>
      </c>
      <c r="C19" s="32"/>
      <c r="D19" s="29"/>
      <c r="E19" s="29"/>
      <c r="F19" s="29"/>
      <c r="G19" s="32">
        <v>302519.57669999998</v>
      </c>
      <c r="H19" s="29"/>
      <c r="I19" s="29"/>
      <c r="J19" s="29"/>
      <c r="K19" s="29"/>
      <c r="L19" s="32"/>
      <c r="M19" s="29"/>
      <c r="N19" s="26"/>
      <c r="O19" s="29">
        <f t="shared" si="0"/>
        <v>302519.57669999998</v>
      </c>
    </row>
    <row r="20" spans="2:17" x14ac:dyDescent="0.25">
      <c r="B20" s="28" t="s">
        <v>1</v>
      </c>
      <c r="C20" s="32"/>
      <c r="D20" s="29">
        <v>28582.930899999999</v>
      </c>
      <c r="E20" s="29">
        <v>26600</v>
      </c>
      <c r="F20" s="32">
        <v>79575.53</v>
      </c>
      <c r="G20" s="32">
        <v>118300</v>
      </c>
      <c r="H20" s="29">
        <v>2118.75</v>
      </c>
      <c r="I20" s="29">
        <v>50000</v>
      </c>
      <c r="J20" s="29"/>
      <c r="K20" s="29">
        <v>122553.24999999999</v>
      </c>
      <c r="L20" s="32">
        <v>1519849.45</v>
      </c>
      <c r="M20" s="29">
        <v>260000</v>
      </c>
      <c r="N20" s="26">
        <v>234363.77500000002</v>
      </c>
      <c r="O20" s="29">
        <f t="shared" si="0"/>
        <v>2441943.6858999999</v>
      </c>
    </row>
    <row r="21" spans="2:17" x14ac:dyDescent="0.25">
      <c r="B21" s="28" t="s">
        <v>5</v>
      </c>
      <c r="C21" s="32">
        <v>1185101.0796249998</v>
      </c>
      <c r="D21" s="29">
        <v>1287304.9763</v>
      </c>
      <c r="E21" s="32">
        <v>1546160.695025</v>
      </c>
      <c r="F21" s="32">
        <v>477403.67369999993</v>
      </c>
      <c r="G21" s="32">
        <v>560972.57327500009</v>
      </c>
      <c r="H21" s="29">
        <v>380152.65697499993</v>
      </c>
      <c r="I21" s="29">
        <v>1689093.4351199998</v>
      </c>
      <c r="J21" s="29">
        <v>557330.08719999995</v>
      </c>
      <c r="K21" s="29">
        <v>2009645.4946999999</v>
      </c>
      <c r="L21" s="32">
        <v>1461324.8656200001</v>
      </c>
      <c r="M21" s="29">
        <v>484827.79950000002</v>
      </c>
      <c r="N21" s="26">
        <v>580467.4227</v>
      </c>
      <c r="O21" s="29">
        <f t="shared" si="0"/>
        <v>12219784.759739999</v>
      </c>
    </row>
    <row r="22" spans="2:17" ht="15" customHeight="1" x14ac:dyDescent="0.25">
      <c r="B22" s="28" t="s">
        <v>2</v>
      </c>
      <c r="C22" s="32">
        <v>102380</v>
      </c>
      <c r="D22" s="29">
        <v>512908.44900000008</v>
      </c>
      <c r="E22" s="32">
        <v>646288.25840000005</v>
      </c>
      <c r="F22" s="32">
        <v>1327768.4601000003</v>
      </c>
      <c r="G22" s="32"/>
      <c r="H22" s="29">
        <v>415865.43520000001</v>
      </c>
      <c r="I22" s="29">
        <v>234911.4387</v>
      </c>
      <c r="J22" s="29">
        <v>71750</v>
      </c>
      <c r="K22" s="29">
        <v>335934.196</v>
      </c>
      <c r="L22" s="32">
        <v>61875</v>
      </c>
      <c r="M22" s="29">
        <v>668082.98479999998</v>
      </c>
      <c r="N22" s="26">
        <v>7730444.482400001</v>
      </c>
      <c r="O22" s="29">
        <f t="shared" si="0"/>
        <v>12108208.704600003</v>
      </c>
    </row>
    <row r="23" spans="2:17" x14ac:dyDescent="0.25">
      <c r="B23" s="8" t="s">
        <v>3</v>
      </c>
      <c r="C23" s="20">
        <f t="shared" ref="C23:N23" si="1">+SUM(C9:C22)</f>
        <v>7276878.2123750001</v>
      </c>
      <c r="D23" s="20">
        <f t="shared" si="1"/>
        <v>3185170.8375749998</v>
      </c>
      <c r="E23" s="20">
        <f t="shared" si="1"/>
        <v>30530690.217298005</v>
      </c>
      <c r="F23" s="20">
        <f t="shared" si="1"/>
        <v>3806636.4406250003</v>
      </c>
      <c r="G23" s="20">
        <f t="shared" si="1"/>
        <v>4182317.9322250001</v>
      </c>
      <c r="H23" s="20">
        <f t="shared" si="1"/>
        <v>10079749.871524999</v>
      </c>
      <c r="I23" s="20">
        <f t="shared" si="1"/>
        <v>3325082.79672</v>
      </c>
      <c r="J23" s="20">
        <f t="shared" si="1"/>
        <v>834536.60377499997</v>
      </c>
      <c r="K23" s="20">
        <f t="shared" si="1"/>
        <v>3033087.1440999997</v>
      </c>
      <c r="L23" s="20">
        <f t="shared" si="1"/>
        <v>3536433.7606199998</v>
      </c>
      <c r="M23" s="20">
        <f t="shared" si="1"/>
        <v>3762618.0475000003</v>
      </c>
      <c r="N23" s="20">
        <f t="shared" si="1"/>
        <v>45097481.962925002</v>
      </c>
      <c r="O23" s="20">
        <f>+SUM(C23:N23)</f>
        <v>118650683.82726301</v>
      </c>
      <c r="P23" s="2"/>
      <c r="Q23" s="2"/>
    </row>
    <row r="24" spans="2:17" x14ac:dyDescent="0.25">
      <c r="B24" s="51" t="s">
        <v>6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2"/>
      <c r="Q24" s="2"/>
    </row>
    <row r="25" spans="2:17" x14ac:dyDescent="0.25">
      <c r="B25" s="16"/>
      <c r="C25" s="13"/>
      <c r="D25" s="13"/>
      <c r="E25" s="2"/>
      <c r="F25" s="13"/>
      <c r="G25" s="13"/>
      <c r="H25" s="13"/>
      <c r="I25" s="13"/>
      <c r="J25" s="13"/>
      <c r="K25" s="13"/>
      <c r="L25" s="2"/>
      <c r="M25" s="13"/>
      <c r="N25" s="2"/>
      <c r="O25" s="13"/>
      <c r="P25" s="2"/>
      <c r="Q25" s="2"/>
    </row>
    <row r="26" spans="2:17" x14ac:dyDescent="0.25">
      <c r="B26" s="12"/>
      <c r="C26" s="1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2"/>
      <c r="C27" s="11"/>
      <c r="D27" s="2"/>
      <c r="E27" s="3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2"/>
      <c r="C28" s="11"/>
      <c r="D28" s="2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E29" s="14"/>
      <c r="F29" s="2"/>
      <c r="G29" s="2"/>
    </row>
    <row r="30" spans="2:17" x14ac:dyDescent="0.25">
      <c r="B30" s="4"/>
      <c r="C30" s="3"/>
      <c r="E30" s="14"/>
      <c r="F30" s="2"/>
      <c r="G30" s="2"/>
    </row>
    <row r="31" spans="2:17" x14ac:dyDescent="0.25">
      <c r="C31" s="30"/>
      <c r="D31" s="31"/>
      <c r="E31" s="14"/>
      <c r="F31" s="2"/>
      <c r="G31" s="2"/>
    </row>
    <row r="32" spans="2:17" x14ac:dyDescent="0.25">
      <c r="B32" s="2"/>
      <c r="C32" s="14"/>
      <c r="D32" s="15"/>
      <c r="E32" s="14"/>
      <c r="F32" s="2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15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4"/>
      <c r="F38" s="2"/>
      <c r="G38" s="2"/>
    </row>
    <row r="39" spans="2:7" x14ac:dyDescent="0.25">
      <c r="B39" s="14"/>
      <c r="C39" s="15"/>
      <c r="D39" s="15"/>
      <c r="E39" s="14"/>
      <c r="F39" s="2"/>
      <c r="G39" s="2"/>
    </row>
    <row r="40" spans="2:7" x14ac:dyDescent="0.25">
      <c r="B40" s="14"/>
      <c r="C40" s="15"/>
      <c r="D40" s="15"/>
      <c r="E40" s="16"/>
      <c r="F40" s="13"/>
      <c r="G40" s="2"/>
    </row>
    <row r="41" spans="2:7" x14ac:dyDescent="0.25">
      <c r="B41" s="16"/>
      <c r="C41" s="13"/>
      <c r="D41" s="13"/>
      <c r="E41" s="13"/>
      <c r="F41" s="13"/>
      <c r="G41" s="2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2">
    <mergeCell ref="B7:O7"/>
    <mergeCell ref="B24:O24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3:N2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Q277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RowHeight="15" x14ac:dyDescent="0.25"/>
  <cols>
    <col min="1" max="1" width="18.42578125" style="1" customWidth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1:15" ht="66" customHeight="1" x14ac:dyDescent="0.25">
      <c r="B7" s="50" t="s">
        <v>25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x14ac:dyDescent="0.25">
      <c r="B8" s="17" t="s">
        <v>7</v>
      </c>
      <c r="C8" s="18">
        <v>43101</v>
      </c>
      <c r="D8" s="18">
        <v>43132</v>
      </c>
      <c r="E8" s="18">
        <v>43160</v>
      </c>
      <c r="F8" s="18">
        <v>43191</v>
      </c>
      <c r="G8" s="18">
        <v>43221</v>
      </c>
      <c r="H8" s="18">
        <v>43252</v>
      </c>
      <c r="I8" s="18">
        <v>43282</v>
      </c>
      <c r="J8" s="18">
        <v>43313</v>
      </c>
      <c r="K8" s="18">
        <v>43344</v>
      </c>
      <c r="L8" s="18">
        <v>43374</v>
      </c>
      <c r="M8" s="18">
        <v>43405</v>
      </c>
      <c r="N8" s="18">
        <v>43435</v>
      </c>
      <c r="O8" s="18" t="s">
        <v>3</v>
      </c>
    </row>
    <row r="9" spans="1:15" x14ac:dyDescent="0.25">
      <c r="B9" s="28" t="s">
        <v>17</v>
      </c>
      <c r="C9" s="32"/>
      <c r="D9" s="29"/>
      <c r="E9" s="29"/>
      <c r="F9" s="29"/>
      <c r="G9" s="32"/>
      <c r="H9" s="29"/>
      <c r="I9" s="29"/>
      <c r="J9" s="29"/>
      <c r="K9" s="29"/>
      <c r="L9" s="32"/>
      <c r="M9" s="29"/>
      <c r="N9" s="26"/>
      <c r="O9" s="29">
        <f>+SUM(C9:N9)</f>
        <v>0</v>
      </c>
    </row>
    <row r="10" spans="1:15" x14ac:dyDescent="0.25">
      <c r="A10" s="34"/>
      <c r="B10" s="28" t="s">
        <v>16</v>
      </c>
      <c r="C10" s="32">
        <v>250673.89049999998</v>
      </c>
      <c r="D10" s="29"/>
      <c r="E10" s="29"/>
      <c r="F10" s="29"/>
      <c r="G10" s="32"/>
      <c r="H10" s="29"/>
      <c r="I10" s="29">
        <v>168873.17349999998</v>
      </c>
      <c r="J10" s="29">
        <v>218312.33490000002</v>
      </c>
      <c r="K10" s="29">
        <v>87606.238500000007</v>
      </c>
      <c r="L10" s="32">
        <v>150668.33387500001</v>
      </c>
      <c r="M10" s="29"/>
      <c r="N10" s="26">
        <v>362878.61112499994</v>
      </c>
      <c r="O10" s="29">
        <f t="shared" ref="O10:O20" si="0">+SUM(C10:N10)</f>
        <v>1239012.5823999997</v>
      </c>
    </row>
    <row r="11" spans="1:15" x14ac:dyDescent="0.25">
      <c r="A11" s="34"/>
      <c r="B11" s="28" t="s">
        <v>8</v>
      </c>
      <c r="C11" s="32">
        <v>2676752.9316000002</v>
      </c>
      <c r="D11" s="29">
        <v>2521642.7115000002</v>
      </c>
      <c r="E11" s="29">
        <v>794637.77045000007</v>
      </c>
      <c r="F11" s="29">
        <v>2145139.7343999995</v>
      </c>
      <c r="G11" s="32">
        <v>5138491.51</v>
      </c>
      <c r="H11" s="29">
        <v>1161124.4403000001</v>
      </c>
      <c r="I11" s="29">
        <v>2297607.2955</v>
      </c>
      <c r="J11" s="29"/>
      <c r="K11" s="29">
        <v>22509432.471299998</v>
      </c>
      <c r="L11" s="32">
        <v>6373775.9964000005</v>
      </c>
      <c r="M11" s="29">
        <v>1962707.2443000001</v>
      </c>
      <c r="N11" s="26">
        <v>7025806.2052999996</v>
      </c>
      <c r="O11" s="29">
        <f t="shared" si="0"/>
        <v>54607118.311049998</v>
      </c>
    </row>
    <row r="12" spans="1:15" x14ac:dyDescent="0.25">
      <c r="A12" s="34"/>
      <c r="B12" s="28" t="s">
        <v>0</v>
      </c>
      <c r="C12" s="32">
        <v>5295087.0673750006</v>
      </c>
      <c r="D12" s="29">
        <v>20868.202077753798</v>
      </c>
      <c r="E12" s="29"/>
      <c r="F12" s="29"/>
      <c r="G12" s="32"/>
      <c r="H12" s="29"/>
      <c r="I12" s="29"/>
      <c r="J12" s="29">
        <v>48752224.229200006</v>
      </c>
      <c r="K12" s="29">
        <v>85480.552884000004</v>
      </c>
      <c r="L12" s="32">
        <v>406265</v>
      </c>
      <c r="M12" s="29"/>
      <c r="N12" s="26"/>
      <c r="O12" s="29">
        <f t="shared" si="0"/>
        <v>54559925.051536754</v>
      </c>
    </row>
    <row r="13" spans="1:15" x14ac:dyDescent="0.25">
      <c r="A13" s="34"/>
      <c r="B13" s="28" t="s">
        <v>9</v>
      </c>
      <c r="C13" s="32"/>
      <c r="D13" s="29">
        <v>66819.960899999991</v>
      </c>
      <c r="E13" s="29"/>
      <c r="F13" s="29">
        <v>159814.76201599999</v>
      </c>
      <c r="G13" s="32"/>
      <c r="H13" s="29"/>
      <c r="I13" s="29"/>
      <c r="J13" s="29"/>
      <c r="K13" s="29">
        <v>131824.45980000001</v>
      </c>
      <c r="L13" s="32">
        <v>67355.512700000007</v>
      </c>
      <c r="M13" s="29">
        <v>12832.647300000001</v>
      </c>
      <c r="N13" s="26">
        <v>119140.78649999999</v>
      </c>
      <c r="O13" s="29">
        <f t="shared" si="0"/>
        <v>557788.12921599997</v>
      </c>
    </row>
    <row r="14" spans="1:15" x14ac:dyDescent="0.25">
      <c r="B14" s="28" t="s">
        <v>18</v>
      </c>
      <c r="C14" s="32"/>
      <c r="D14" s="29"/>
      <c r="E14" s="29"/>
      <c r="F14" s="29"/>
      <c r="G14" s="32"/>
      <c r="H14" s="29"/>
      <c r="I14" s="29"/>
      <c r="J14" s="29"/>
      <c r="K14" s="29"/>
      <c r="M14" s="35"/>
      <c r="O14" s="29">
        <f t="shared" si="0"/>
        <v>0</v>
      </c>
    </row>
    <row r="15" spans="1:15" x14ac:dyDescent="0.25">
      <c r="A15" s="34"/>
      <c r="B15" s="28" t="s">
        <v>4</v>
      </c>
      <c r="C15" s="32">
        <v>24532212.13549</v>
      </c>
      <c r="D15" s="29"/>
      <c r="E15" s="29">
        <v>1500000</v>
      </c>
      <c r="F15" s="29"/>
      <c r="G15" s="32"/>
      <c r="H15" s="29"/>
      <c r="I15" s="29"/>
      <c r="J15" s="29"/>
      <c r="K15" s="29"/>
      <c r="L15" s="32"/>
      <c r="M15" s="29">
        <v>94901.870999999999</v>
      </c>
      <c r="N15" s="26"/>
      <c r="O15" s="29">
        <f t="shared" si="0"/>
        <v>26127114.00649</v>
      </c>
    </row>
    <row r="16" spans="1:15" x14ac:dyDescent="0.25">
      <c r="A16" s="34"/>
      <c r="B16" s="28" t="s">
        <v>22</v>
      </c>
      <c r="C16" s="32">
        <v>61000</v>
      </c>
      <c r="D16" s="29"/>
      <c r="E16" s="29"/>
      <c r="F16" s="29">
        <v>163350</v>
      </c>
      <c r="G16" s="32"/>
      <c r="H16" s="29"/>
      <c r="J16" s="29">
        <v>140854.58000000002</v>
      </c>
      <c r="K16" s="29"/>
      <c r="L16" s="32">
        <v>1195000</v>
      </c>
      <c r="M16" s="29">
        <v>160000</v>
      </c>
      <c r="N16" s="26">
        <v>150000</v>
      </c>
      <c r="O16" s="29"/>
    </row>
    <row r="17" spans="1:17" x14ac:dyDescent="0.25">
      <c r="A17" s="34"/>
      <c r="B17" s="28" t="s">
        <v>10</v>
      </c>
      <c r="C17" s="32"/>
      <c r="D17" s="29">
        <v>2244257.6798198959</v>
      </c>
      <c r="E17" s="29"/>
      <c r="F17" s="29">
        <v>1406542.951926</v>
      </c>
      <c r="G17" s="32">
        <v>14404129.199999999</v>
      </c>
      <c r="H17" s="29"/>
      <c r="I17" s="29"/>
      <c r="J17" s="29">
        <v>60000000</v>
      </c>
      <c r="K17" s="29">
        <v>2972766</v>
      </c>
      <c r="L17" s="32">
        <v>762560</v>
      </c>
      <c r="M17" s="29"/>
      <c r="N17" s="26"/>
      <c r="O17" s="29">
        <f t="shared" si="0"/>
        <v>81790255.831745893</v>
      </c>
    </row>
    <row r="18" spans="1:17" x14ac:dyDescent="0.25">
      <c r="A18" s="34"/>
      <c r="B18" s="28" t="s">
        <v>24</v>
      </c>
      <c r="C18" s="32"/>
      <c r="D18" s="29"/>
      <c r="E18" s="29"/>
      <c r="F18" s="29"/>
      <c r="G18" s="32"/>
      <c r="H18" s="29"/>
      <c r="I18" s="29"/>
      <c r="J18" s="35"/>
      <c r="K18" s="29"/>
      <c r="L18" s="32">
        <v>148899.75</v>
      </c>
      <c r="M18" s="29">
        <v>96489.393999999986</v>
      </c>
      <c r="N18" s="26">
        <v>99792.1</v>
      </c>
      <c r="O18" s="29"/>
    </row>
    <row r="19" spans="1:17" x14ac:dyDescent="0.25">
      <c r="A19" s="34"/>
      <c r="B19" s="28" t="s">
        <v>11</v>
      </c>
      <c r="C19" s="32"/>
      <c r="D19" s="29"/>
      <c r="E19" s="29"/>
      <c r="F19" s="29"/>
      <c r="G19" s="32"/>
      <c r="H19" s="29"/>
      <c r="I19" s="29"/>
      <c r="J19" s="35"/>
      <c r="K19" s="29"/>
      <c r="M19" s="35"/>
      <c r="O19" s="29">
        <f t="shared" si="0"/>
        <v>0</v>
      </c>
    </row>
    <row r="20" spans="1:17" x14ac:dyDescent="0.25">
      <c r="A20" s="34"/>
      <c r="B20" s="28" t="s">
        <v>1</v>
      </c>
      <c r="C20" s="32">
        <v>27327652.047928497</v>
      </c>
      <c r="D20" s="29">
        <v>401237.88123999996</v>
      </c>
      <c r="E20" s="29">
        <v>323524.51390399999</v>
      </c>
      <c r="F20" s="32">
        <v>256356.87063300001</v>
      </c>
      <c r="G20" s="32">
        <v>100830</v>
      </c>
      <c r="H20" s="29">
        <v>117820</v>
      </c>
      <c r="I20" s="29"/>
      <c r="J20" s="29">
        <v>411815.51</v>
      </c>
      <c r="K20" s="29">
        <v>20450</v>
      </c>
      <c r="L20" s="32">
        <v>412927.54000000004</v>
      </c>
      <c r="M20" s="29">
        <v>387172.5</v>
      </c>
      <c r="N20" s="26">
        <v>411300</v>
      </c>
      <c r="O20" s="29">
        <f t="shared" si="0"/>
        <v>30171086.863705497</v>
      </c>
    </row>
    <row r="21" spans="1:17" x14ac:dyDescent="0.25">
      <c r="A21" s="34"/>
      <c r="B21" s="28" t="s">
        <v>5</v>
      </c>
      <c r="C21" s="32">
        <v>556513.00650000002</v>
      </c>
      <c r="D21" s="29">
        <v>103194.85770000001</v>
      </c>
      <c r="E21" s="32">
        <v>475888.1985</v>
      </c>
      <c r="F21" s="32">
        <v>2522211.7440019995</v>
      </c>
      <c r="G21" s="32">
        <v>680868.62290000007</v>
      </c>
      <c r="H21" s="29">
        <v>649157.58899999992</v>
      </c>
      <c r="I21" s="29">
        <v>1353133.6643999999</v>
      </c>
      <c r="J21" s="29">
        <v>1209451.8998080001</v>
      </c>
      <c r="K21" s="29">
        <v>454076.64720000001</v>
      </c>
      <c r="L21" s="32">
        <v>2963616.1355260001</v>
      </c>
      <c r="M21" s="29">
        <v>1628065.2492</v>
      </c>
      <c r="N21" s="26">
        <v>1865539.9309</v>
      </c>
      <c r="O21" s="29">
        <f>+SUM(C21:N21)</f>
        <v>14461717.545635998</v>
      </c>
    </row>
    <row r="22" spans="1:17" ht="15" customHeight="1" x14ac:dyDescent="0.25">
      <c r="A22" s="34"/>
      <c r="B22" s="28" t="s">
        <v>2</v>
      </c>
      <c r="C22" s="32">
        <v>605352.94200000004</v>
      </c>
      <c r="D22" s="29">
        <v>1632485.6638400001</v>
      </c>
      <c r="E22" s="32">
        <v>1092208.6499999999</v>
      </c>
      <c r="F22" s="32">
        <v>1349933.5524559999</v>
      </c>
      <c r="G22" s="32">
        <v>4266801.4196569994</v>
      </c>
      <c r="H22" s="29">
        <v>515511.223</v>
      </c>
      <c r="I22" s="29">
        <v>170651.69130000001</v>
      </c>
      <c r="J22" s="29">
        <v>2890433.5872000004</v>
      </c>
      <c r="K22" s="29">
        <v>939124.33644400002</v>
      </c>
      <c r="L22" s="32">
        <v>2920499.9032200007</v>
      </c>
      <c r="M22" s="29">
        <v>273187.03570000001</v>
      </c>
      <c r="N22" s="26">
        <v>553891.48</v>
      </c>
      <c r="O22" s="29">
        <f>+SUM(C22:N22)</f>
        <v>17210081.484817002</v>
      </c>
    </row>
    <row r="23" spans="1:17" x14ac:dyDescent="0.25">
      <c r="B23" s="8" t="s">
        <v>3</v>
      </c>
      <c r="C23" s="20">
        <f t="shared" ref="C23:K23" si="1">+SUM(C9:C22)</f>
        <v>61305244.0213935</v>
      </c>
      <c r="D23" s="20">
        <f t="shared" si="1"/>
        <v>6990506.9570776504</v>
      </c>
      <c r="E23" s="20">
        <f t="shared" si="1"/>
        <v>4186259.1328540002</v>
      </c>
      <c r="F23" s="20">
        <f t="shared" si="1"/>
        <v>8003349.6154329991</v>
      </c>
      <c r="G23" s="20">
        <f t="shared" si="1"/>
        <v>24591120.752557002</v>
      </c>
      <c r="H23" s="20">
        <f t="shared" si="1"/>
        <v>2443613.2522999998</v>
      </c>
      <c r="I23" s="20">
        <f t="shared" si="1"/>
        <v>3990265.8246999998</v>
      </c>
      <c r="J23" s="20">
        <f>+SUM(J9:J22)</f>
        <v>113623092.14110802</v>
      </c>
      <c r="K23" s="20">
        <f t="shared" si="1"/>
        <v>27200760.706128001</v>
      </c>
      <c r="L23" s="20">
        <f>+SUM(L9:L22)</f>
        <v>15401568.171721</v>
      </c>
      <c r="M23" s="20">
        <f>+SUM(M9:M22)</f>
        <v>4615355.9414999997</v>
      </c>
      <c r="N23" s="20">
        <f>+SUM(N9:N22)</f>
        <v>10588349.113825001</v>
      </c>
      <c r="O23" s="20">
        <f>+SUM(C23:N23)</f>
        <v>282939485.63059717</v>
      </c>
      <c r="P23" s="2"/>
      <c r="Q23" s="2"/>
    </row>
    <row r="24" spans="1:17" x14ac:dyDescent="0.25">
      <c r="B24" s="51" t="s">
        <v>6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2"/>
      <c r="Q24" s="2"/>
    </row>
    <row r="25" spans="1:17" x14ac:dyDescent="0.25">
      <c r="B25" s="16"/>
      <c r="C25" s="13"/>
      <c r="D25" s="13"/>
      <c r="E25" s="2"/>
      <c r="F25" s="13"/>
      <c r="G25" s="13"/>
      <c r="H25" s="13"/>
      <c r="I25" s="13"/>
      <c r="J25" s="13"/>
      <c r="K25" s="13"/>
      <c r="L25" s="2"/>
      <c r="M25" s="13"/>
      <c r="N25" s="2"/>
      <c r="O25" s="13"/>
      <c r="P25" s="2"/>
      <c r="Q25" s="2"/>
    </row>
    <row r="26" spans="1:17" x14ac:dyDescent="0.25">
      <c r="B26" s="12"/>
      <c r="C26" s="1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B27" s="12"/>
      <c r="C27" s="11"/>
      <c r="D27" s="2"/>
      <c r="E27" s="33"/>
      <c r="F27" s="2"/>
      <c r="G27" s="2"/>
      <c r="H27" s="2"/>
      <c r="I27" s="2"/>
      <c r="J27" s="2"/>
      <c r="K27" s="2"/>
      <c r="L27" s="36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E29" s="14"/>
      <c r="F29" s="2"/>
      <c r="G29" s="2"/>
    </row>
    <row r="30" spans="1:17" x14ac:dyDescent="0.25">
      <c r="B30" s="4"/>
      <c r="C30" s="3"/>
      <c r="E30" s="14"/>
      <c r="F30" s="2"/>
      <c r="G30" s="2"/>
    </row>
    <row r="31" spans="1:17" x14ac:dyDescent="0.25">
      <c r="C31" s="30"/>
      <c r="D31" s="31"/>
      <c r="E31" s="14"/>
      <c r="F31" s="2"/>
      <c r="G31" s="2"/>
    </row>
    <row r="32" spans="1:17" x14ac:dyDescent="0.25">
      <c r="B32" s="2"/>
      <c r="C32" s="14"/>
      <c r="D32" s="15"/>
      <c r="E32" s="14"/>
      <c r="F32" s="2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15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4"/>
      <c r="F38" s="2"/>
      <c r="G38" s="2"/>
    </row>
    <row r="39" spans="2:7" x14ac:dyDescent="0.25">
      <c r="B39" s="14"/>
      <c r="C39" s="15"/>
      <c r="D39" s="15"/>
      <c r="E39" s="14"/>
      <c r="F39" s="2"/>
      <c r="G39" s="2"/>
    </row>
    <row r="40" spans="2:7" x14ac:dyDescent="0.25">
      <c r="B40" s="14"/>
      <c r="C40" s="15"/>
      <c r="D40" s="15"/>
      <c r="E40" s="16"/>
      <c r="F40" s="13"/>
      <c r="G40" s="2"/>
    </row>
    <row r="41" spans="2:7" x14ac:dyDescent="0.25">
      <c r="B41" s="16"/>
      <c r="C41" s="13"/>
      <c r="D41" s="13"/>
      <c r="E41" s="13"/>
      <c r="F41" s="13"/>
      <c r="G41" s="2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2">
    <mergeCell ref="B7:O7"/>
    <mergeCell ref="B24:O24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Q277"/>
  <sheetViews>
    <sheetView showGridLines="0" topLeftCell="E4" zoomScaleNormal="100" workbookViewId="0">
      <selection activeCell="A4" sqref="A1:XFD1048576"/>
    </sheetView>
  </sheetViews>
  <sheetFormatPr baseColWidth="10" defaultRowHeight="15" x14ac:dyDescent="0.25"/>
  <cols>
    <col min="1" max="1" width="20.42578125" style="1" customWidth="1"/>
    <col min="2" max="2" width="30.85546875" style="1" customWidth="1"/>
    <col min="3" max="5" width="20" style="1" bestFit="1" customWidth="1"/>
    <col min="6" max="6" width="20.28515625" style="1" customWidth="1"/>
    <col min="7" max="7" width="16.42578125" style="1" bestFit="1" customWidth="1"/>
    <col min="8" max="9" width="16.140625" style="1" bestFit="1" customWidth="1"/>
    <col min="10" max="11" width="16.28515625" style="1" bestFit="1" customWidth="1"/>
    <col min="12" max="12" width="17.42578125" style="1" bestFit="1" customWidth="1"/>
    <col min="13" max="13" width="16" style="1" bestFit="1" customWidth="1"/>
    <col min="14" max="14" width="16.85546875" style="1" bestFit="1" customWidth="1"/>
    <col min="15" max="15" width="19.85546875" style="1" customWidth="1"/>
    <col min="16" max="16384" width="11.42578125" style="1"/>
  </cols>
  <sheetData>
    <row r="7" spans="1:15" ht="51.75" customHeight="1" x14ac:dyDescent="0.25">
      <c r="B7" s="52" t="s">
        <v>26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B8" s="38" t="s">
        <v>7</v>
      </c>
      <c r="C8" s="39">
        <v>43466</v>
      </c>
      <c r="D8" s="39">
        <v>43497</v>
      </c>
      <c r="E8" s="39">
        <v>43525</v>
      </c>
      <c r="F8" s="39">
        <v>43556</v>
      </c>
      <c r="G8" s="40">
        <v>43586</v>
      </c>
      <c r="H8" s="39">
        <v>43617</v>
      </c>
      <c r="I8" s="39">
        <v>43647</v>
      </c>
      <c r="J8" s="39">
        <v>43678</v>
      </c>
      <c r="K8" s="39">
        <v>43709</v>
      </c>
      <c r="L8" s="39">
        <v>43739</v>
      </c>
      <c r="M8" s="39">
        <v>43770</v>
      </c>
      <c r="N8" s="39">
        <v>43800</v>
      </c>
      <c r="O8" s="39" t="s">
        <v>3</v>
      </c>
    </row>
    <row r="9" spans="1:15" x14ac:dyDescent="0.25">
      <c r="B9" s="41" t="s">
        <v>17</v>
      </c>
      <c r="C9" s="42">
        <v>0</v>
      </c>
      <c r="D9" s="42">
        <v>0</v>
      </c>
      <c r="E9" s="42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f>+SUM(C9:N9)</f>
        <v>0</v>
      </c>
    </row>
    <row r="10" spans="1:15" x14ac:dyDescent="0.25">
      <c r="A10" s="37"/>
      <c r="B10" s="41" t="s">
        <v>16</v>
      </c>
      <c r="C10" s="42">
        <v>0</v>
      </c>
      <c r="D10" s="43">
        <v>90441.568800000008</v>
      </c>
      <c r="E10" s="43">
        <v>118841.86710000002</v>
      </c>
      <c r="F10" s="43">
        <v>14218.1523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f t="shared" ref="O10:O15" si="0">+SUM(C10:N10)</f>
        <v>223501.58820000003</v>
      </c>
    </row>
    <row r="11" spans="1:15" x14ac:dyDescent="0.25">
      <c r="A11" s="34"/>
      <c r="B11" s="41" t="s">
        <v>8</v>
      </c>
      <c r="C11" s="42">
        <v>1923570.0395999998</v>
      </c>
      <c r="D11" s="43">
        <v>5132170.5137999989</v>
      </c>
      <c r="E11" s="43">
        <v>7081084.480800001</v>
      </c>
      <c r="F11" s="43">
        <v>1138768.8370000001</v>
      </c>
      <c r="G11" s="42">
        <v>18524030.682374999</v>
      </c>
      <c r="H11" s="43">
        <v>5183601.8651999999</v>
      </c>
      <c r="I11" s="43">
        <v>16343071.3749</v>
      </c>
      <c r="J11" s="43">
        <v>13284306.101899998</v>
      </c>
      <c r="K11" s="43">
        <v>22294021.077600002</v>
      </c>
      <c r="L11" s="47">
        <v>9186261.0581</v>
      </c>
      <c r="M11" s="43">
        <v>4339877.190024999</v>
      </c>
      <c r="N11" s="48">
        <v>41822746.449199989</v>
      </c>
      <c r="O11" s="43">
        <f t="shared" si="0"/>
        <v>146253509.67049998</v>
      </c>
    </row>
    <row r="12" spans="1:15" x14ac:dyDescent="0.25">
      <c r="A12" s="34"/>
      <c r="B12" s="41" t="s">
        <v>0</v>
      </c>
      <c r="C12" s="42">
        <v>0</v>
      </c>
      <c r="D12" s="42">
        <v>0</v>
      </c>
      <c r="E12" s="42">
        <v>0</v>
      </c>
      <c r="F12" s="42">
        <v>0</v>
      </c>
      <c r="G12" s="43">
        <v>0</v>
      </c>
      <c r="H12" s="43">
        <v>20000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f t="shared" si="0"/>
        <v>20000</v>
      </c>
    </row>
    <row r="13" spans="1:15" x14ac:dyDescent="0.25">
      <c r="A13" s="34"/>
      <c r="B13" s="41" t="s">
        <v>9</v>
      </c>
      <c r="C13" s="42">
        <v>0</v>
      </c>
      <c r="D13" s="42">
        <v>0</v>
      </c>
      <c r="E13" s="43">
        <v>60280.565399999992</v>
      </c>
      <c r="F13" s="42">
        <v>0</v>
      </c>
      <c r="G13" s="43">
        <v>0</v>
      </c>
      <c r="H13" s="43">
        <v>0</v>
      </c>
      <c r="I13" s="43">
        <v>64698.450300000004</v>
      </c>
      <c r="J13" s="43">
        <v>346764.11219999997</v>
      </c>
      <c r="K13" s="43">
        <v>43395.0965</v>
      </c>
      <c r="L13" s="47">
        <v>325437.65100000001</v>
      </c>
      <c r="M13" s="43">
        <v>53667.078300000001</v>
      </c>
      <c r="N13" s="43">
        <v>400530.68550000002</v>
      </c>
      <c r="O13" s="43">
        <f t="shared" si="0"/>
        <v>1294773.6392000001</v>
      </c>
    </row>
    <row r="14" spans="1:15" x14ac:dyDescent="0.25">
      <c r="A14" s="34"/>
      <c r="B14" s="41" t="s">
        <v>18</v>
      </c>
      <c r="C14" s="42">
        <v>0</v>
      </c>
      <c r="D14" s="42">
        <v>0</v>
      </c>
      <c r="E14" s="42">
        <v>0</v>
      </c>
      <c r="F14" s="42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f t="shared" si="0"/>
        <v>0</v>
      </c>
    </row>
    <row r="15" spans="1:15" x14ac:dyDescent="0.25">
      <c r="A15" s="34"/>
      <c r="B15" s="41" t="s">
        <v>4</v>
      </c>
      <c r="C15" s="42">
        <v>0</v>
      </c>
      <c r="D15" s="42">
        <v>0</v>
      </c>
      <c r="E15" s="42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7">
        <v>98929.7</v>
      </c>
      <c r="M15" s="43">
        <v>19865.740000000002</v>
      </c>
      <c r="N15" s="48">
        <v>996898.53999999992</v>
      </c>
      <c r="O15" s="43">
        <f t="shared" si="0"/>
        <v>1115693.98</v>
      </c>
    </row>
    <row r="16" spans="1:15" x14ac:dyDescent="0.25">
      <c r="A16" s="34"/>
      <c r="B16" s="41" t="s">
        <v>22</v>
      </c>
      <c r="C16" s="42">
        <v>125000</v>
      </c>
      <c r="D16" s="42">
        <v>0</v>
      </c>
      <c r="E16" s="42">
        <v>0</v>
      </c>
      <c r="F16" s="43">
        <v>0</v>
      </c>
      <c r="G16" s="42">
        <v>14850</v>
      </c>
      <c r="H16" s="43">
        <v>0</v>
      </c>
      <c r="I16" s="43">
        <v>0</v>
      </c>
      <c r="J16" s="43">
        <v>1230000</v>
      </c>
      <c r="K16" s="43">
        <v>0</v>
      </c>
      <c r="L16" s="47">
        <v>25000</v>
      </c>
      <c r="M16" s="44">
        <v>145000</v>
      </c>
      <c r="N16" s="43">
        <v>0</v>
      </c>
      <c r="O16" s="43">
        <f t="shared" ref="O16:O22" si="1">+SUM(C16:N16)</f>
        <v>1539850</v>
      </c>
    </row>
    <row r="17" spans="1:17" x14ac:dyDescent="0.25">
      <c r="A17" s="30"/>
      <c r="B17" s="41" t="s">
        <v>10</v>
      </c>
      <c r="C17" s="42">
        <v>0</v>
      </c>
      <c r="D17" s="42">
        <v>0</v>
      </c>
      <c r="E17" s="42">
        <v>0</v>
      </c>
      <c r="F17" s="43">
        <v>0</v>
      </c>
      <c r="G17" s="43">
        <v>0</v>
      </c>
      <c r="H17" s="43">
        <v>0</v>
      </c>
      <c r="I17" s="43">
        <v>0</v>
      </c>
      <c r="J17" s="43">
        <v>8000000</v>
      </c>
      <c r="K17" s="43">
        <v>26007632.128028996</v>
      </c>
      <c r="L17" s="47">
        <v>17692081.012499999</v>
      </c>
      <c r="M17" s="43">
        <v>0</v>
      </c>
      <c r="N17" s="43">
        <v>60087610.201199993</v>
      </c>
      <c r="O17" s="43">
        <f t="shared" si="1"/>
        <v>111787323.34172899</v>
      </c>
    </row>
    <row r="18" spans="1:17" x14ac:dyDescent="0.25">
      <c r="A18" s="30"/>
      <c r="B18" s="41" t="s">
        <v>24</v>
      </c>
      <c r="C18" s="42">
        <v>0</v>
      </c>
      <c r="D18" s="42">
        <v>0</v>
      </c>
      <c r="E18" s="42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f t="shared" si="1"/>
        <v>0</v>
      </c>
    </row>
    <row r="19" spans="1:17" x14ac:dyDescent="0.25">
      <c r="A19" s="30"/>
      <c r="B19" s="41" t="s">
        <v>11</v>
      </c>
      <c r="C19" s="42">
        <v>0</v>
      </c>
      <c r="D19" s="42">
        <v>0</v>
      </c>
      <c r="E19" s="42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7">
        <v>100500</v>
      </c>
      <c r="M19" s="43">
        <v>0</v>
      </c>
      <c r="N19" s="43">
        <v>0</v>
      </c>
      <c r="O19" s="43">
        <f t="shared" si="1"/>
        <v>100500</v>
      </c>
    </row>
    <row r="20" spans="1:17" x14ac:dyDescent="0.25">
      <c r="A20" s="30"/>
      <c r="B20" s="41" t="s">
        <v>1</v>
      </c>
      <c r="C20" s="42">
        <v>63666.29</v>
      </c>
      <c r="D20" s="42">
        <v>0</v>
      </c>
      <c r="E20" s="43">
        <v>194000</v>
      </c>
      <c r="F20" s="43">
        <v>237976.404125</v>
      </c>
      <c r="G20" s="42">
        <v>166374.69326999999</v>
      </c>
      <c r="H20" s="43">
        <v>233767.3</v>
      </c>
      <c r="I20" s="43">
        <v>0</v>
      </c>
      <c r="J20" s="43">
        <v>105477.468462</v>
      </c>
      <c r="K20" s="43">
        <v>7871.9331259999999</v>
      </c>
      <c r="L20" s="47">
        <v>69250</v>
      </c>
      <c r="M20" s="43">
        <v>0</v>
      </c>
      <c r="N20" s="48">
        <v>50000</v>
      </c>
      <c r="O20" s="43">
        <f t="shared" si="1"/>
        <v>1128384.0889830003</v>
      </c>
    </row>
    <row r="21" spans="1:17" x14ac:dyDescent="0.25">
      <c r="A21" s="30"/>
      <c r="B21" s="41" t="s">
        <v>5</v>
      </c>
      <c r="C21" s="42">
        <v>1177308.3687</v>
      </c>
      <c r="D21" s="43">
        <v>1214339.7816000001</v>
      </c>
      <c r="E21" s="42">
        <v>0</v>
      </c>
      <c r="F21" s="43">
        <v>154954.1862</v>
      </c>
      <c r="G21" s="42">
        <v>2755880.8970639999</v>
      </c>
      <c r="H21" s="43">
        <v>1052902.2304</v>
      </c>
      <c r="I21" s="43">
        <v>571943.25540000014</v>
      </c>
      <c r="J21" s="43">
        <v>299273.41620000004</v>
      </c>
      <c r="K21" s="43">
        <v>933846.74286200013</v>
      </c>
      <c r="L21" s="42">
        <v>3881712.9423999991</v>
      </c>
      <c r="M21" s="43">
        <v>140455.1214</v>
      </c>
      <c r="N21" s="48">
        <v>389766.24719999998</v>
      </c>
      <c r="O21" s="43">
        <f t="shared" si="1"/>
        <v>12572383.189425997</v>
      </c>
    </row>
    <row r="22" spans="1:17" ht="15" customHeight="1" x14ac:dyDescent="0.25">
      <c r="A22" s="30"/>
      <c r="B22" s="41" t="s">
        <v>2</v>
      </c>
      <c r="C22" s="42">
        <v>348363.8898</v>
      </c>
      <c r="D22" s="43">
        <v>90501.84</v>
      </c>
      <c r="E22" s="43">
        <v>578119.23375399993</v>
      </c>
      <c r="F22" s="43">
        <v>353418.29879999999</v>
      </c>
      <c r="G22" s="42">
        <v>945948.77710000006</v>
      </c>
      <c r="H22" s="43">
        <v>195500</v>
      </c>
      <c r="I22" s="43">
        <v>82275.753899999996</v>
      </c>
      <c r="J22" s="43">
        <v>42634.114799999996</v>
      </c>
      <c r="K22" s="43">
        <v>968783.13327800017</v>
      </c>
      <c r="L22" s="42">
        <v>149617</v>
      </c>
      <c r="M22" s="43">
        <v>1583.1342065625001</v>
      </c>
      <c r="N22" s="43">
        <v>0</v>
      </c>
      <c r="O22" s="43">
        <f t="shared" si="1"/>
        <v>3756745.1756385625</v>
      </c>
    </row>
    <row r="23" spans="1:17" x14ac:dyDescent="0.25">
      <c r="B23" s="45" t="s">
        <v>3</v>
      </c>
      <c r="C23" s="46">
        <f t="shared" ref="C23:H23" si="2">+SUM(C9:C22)</f>
        <v>3637908.5880999998</v>
      </c>
      <c r="D23" s="46">
        <f t="shared" si="2"/>
        <v>6527453.7041999996</v>
      </c>
      <c r="E23" s="46">
        <f t="shared" si="2"/>
        <v>8032326.1470540008</v>
      </c>
      <c r="F23" s="46">
        <f t="shared" si="2"/>
        <v>1899335.8784249998</v>
      </c>
      <c r="G23" s="46">
        <f t="shared" si="2"/>
        <v>22407085.049809001</v>
      </c>
      <c r="H23" s="46">
        <f t="shared" si="2"/>
        <v>6685771.3955999995</v>
      </c>
      <c r="I23" s="46">
        <f>+SUM(I9:I22)</f>
        <v>17061988.8345</v>
      </c>
      <c r="J23" s="46">
        <f>+SUM(J9:J22)</f>
        <v>23308455.213561997</v>
      </c>
      <c r="K23" s="46">
        <f t="shared" ref="K23" si="3">+SUM(K9:K22)</f>
        <v>50255550.111395001</v>
      </c>
      <c r="L23" s="46">
        <f>+SUM(L9:L22)</f>
        <v>31528789.364</v>
      </c>
      <c r="M23" s="46">
        <f>+SUM(M9:M22)</f>
        <v>4700448.2639315613</v>
      </c>
      <c r="N23" s="46">
        <f>+SUM(N9:N22)</f>
        <v>103747552.12309998</v>
      </c>
      <c r="O23" s="46">
        <f t="shared" ref="O23" si="4">+SUM(C23:N23)</f>
        <v>279792664.67367655</v>
      </c>
      <c r="P23" s="2"/>
      <c r="Q23" s="2"/>
    </row>
    <row r="24" spans="1:17" x14ac:dyDescent="0.25">
      <c r="B24" s="53" t="s">
        <v>6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2"/>
      <c r="Q24" s="2"/>
    </row>
    <row r="25" spans="1:17" x14ac:dyDescent="0.25">
      <c r="B25" s="16"/>
      <c r="C25" s="13"/>
      <c r="D25" s="13"/>
      <c r="E25" s="2"/>
      <c r="F25" s="13"/>
      <c r="G25" s="13"/>
      <c r="H25" s="13"/>
      <c r="I25" s="13"/>
      <c r="J25" s="13"/>
      <c r="K25" s="13"/>
      <c r="L25" s="2"/>
      <c r="M25" s="13"/>
      <c r="N25" s="2"/>
      <c r="O25" s="13"/>
      <c r="P25" s="2"/>
      <c r="Q25" s="2"/>
    </row>
    <row r="26" spans="1:17" x14ac:dyDescent="0.25">
      <c r="B26" s="12"/>
      <c r="C26" s="1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B27" s="12"/>
      <c r="C27" s="11"/>
      <c r="D27" s="2"/>
      <c r="E27" s="33"/>
      <c r="F27" s="2"/>
      <c r="G27" s="2"/>
      <c r="H27" s="2"/>
      <c r="I27" s="2"/>
      <c r="J27" s="2"/>
      <c r="K27" s="2"/>
      <c r="L27" s="36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14"/>
      <c r="F28" s="2"/>
      <c r="G28" s="2"/>
      <c r="H28" s="2"/>
      <c r="I28" s="2"/>
      <c r="J28" s="2"/>
      <c r="K28"/>
      <c r="L28"/>
      <c r="M28" s="2"/>
      <c r="N28" s="2"/>
      <c r="O28" s="2"/>
      <c r="P28" s="2"/>
      <c r="Q28" s="2"/>
    </row>
    <row r="29" spans="1:17" x14ac:dyDescent="0.25">
      <c r="E29" s="14"/>
      <c r="F29" s="2"/>
      <c r="G29" s="2"/>
      <c r="K29"/>
      <c r="L29"/>
    </row>
    <row r="30" spans="1:17" x14ac:dyDescent="0.25">
      <c r="B30" s="4"/>
      <c r="C30" s="3"/>
      <c r="E30" s="14"/>
      <c r="F30" s="2"/>
      <c r="G30" s="2"/>
      <c r="K30"/>
      <c r="L30"/>
    </row>
    <row r="31" spans="1:17" x14ac:dyDescent="0.25">
      <c r="C31" s="30"/>
      <c r="D31" s="31"/>
      <c r="E31" s="14"/>
      <c r="F31" s="2"/>
      <c r="G31" s="2"/>
      <c r="K31"/>
      <c r="L31"/>
    </row>
    <row r="32" spans="1:17" x14ac:dyDescent="0.25">
      <c r="B32" s="2"/>
      <c r="C32" s="14"/>
      <c r="D32" s="15"/>
      <c r="E32" s="14"/>
      <c r="F32" s="2"/>
      <c r="G32" s="2"/>
      <c r="K32"/>
      <c r="L32"/>
    </row>
    <row r="33" spans="2:12" x14ac:dyDescent="0.25">
      <c r="B33" s="14"/>
      <c r="C33" s="15"/>
      <c r="D33" s="15"/>
      <c r="E33" s="14"/>
      <c r="F33" s="2"/>
      <c r="G33" s="2"/>
      <c r="K33"/>
      <c r="L33"/>
    </row>
    <row r="34" spans="2:12" x14ac:dyDescent="0.25">
      <c r="B34" s="14"/>
      <c r="C34" s="15"/>
      <c r="D34" s="15"/>
      <c r="E34" s="14"/>
      <c r="F34" s="15"/>
      <c r="G34" s="2"/>
      <c r="K34"/>
      <c r="L34"/>
    </row>
    <row r="35" spans="2:12" x14ac:dyDescent="0.25">
      <c r="B35" s="14"/>
      <c r="C35" s="15"/>
      <c r="D35" s="15"/>
      <c r="E35" s="14"/>
      <c r="F35" s="2"/>
      <c r="G35" s="2"/>
    </row>
    <row r="36" spans="2:12" x14ac:dyDescent="0.25">
      <c r="B36" s="14"/>
      <c r="C36" s="15"/>
      <c r="D36" s="15"/>
      <c r="E36" s="14"/>
      <c r="F36" s="2"/>
      <c r="G36" s="2"/>
    </row>
    <row r="37" spans="2:12" x14ac:dyDescent="0.25">
      <c r="B37" s="14"/>
      <c r="C37" s="15"/>
      <c r="D37" s="15"/>
      <c r="E37" s="14"/>
      <c r="F37" s="2"/>
      <c r="G37" s="2"/>
    </row>
    <row r="38" spans="2:12" x14ac:dyDescent="0.25">
      <c r="B38" s="14"/>
      <c r="C38" s="15"/>
      <c r="D38" s="15"/>
      <c r="E38" s="14"/>
      <c r="F38" s="2"/>
      <c r="G38" s="2"/>
    </row>
    <row r="39" spans="2:12" x14ac:dyDescent="0.25">
      <c r="B39" s="14"/>
      <c r="C39" s="15"/>
      <c r="D39" s="15"/>
      <c r="E39" s="14"/>
      <c r="F39" s="2"/>
      <c r="G39" s="2"/>
    </row>
    <row r="40" spans="2:12" x14ac:dyDescent="0.25">
      <c r="B40" s="14"/>
      <c r="C40" s="15"/>
      <c r="D40" s="15"/>
      <c r="E40" s="16"/>
      <c r="F40" s="13"/>
      <c r="G40" s="2"/>
    </row>
    <row r="41" spans="2:12" x14ac:dyDescent="0.25">
      <c r="B41" s="16"/>
      <c r="C41" s="13"/>
      <c r="D41" s="13"/>
      <c r="E41" s="13"/>
      <c r="F41" s="13"/>
      <c r="G41" s="2"/>
    </row>
    <row r="44" spans="2:12" x14ac:dyDescent="0.25">
      <c r="B44" s="4"/>
      <c r="C44" s="3"/>
    </row>
    <row r="45" spans="2:12" x14ac:dyDescent="0.25">
      <c r="B45" s="4"/>
      <c r="C45" s="3"/>
    </row>
    <row r="46" spans="2:12" x14ac:dyDescent="0.25">
      <c r="B46" s="4"/>
      <c r="C46" s="3"/>
    </row>
    <row r="47" spans="2:12" x14ac:dyDescent="0.25">
      <c r="B47" s="4"/>
      <c r="C47" s="3"/>
    </row>
    <row r="48" spans="2:12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2">
    <mergeCell ref="B7:O7"/>
    <mergeCell ref="B24:O2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2015-02-03T22:03:35Z</cp:lastPrinted>
  <dcterms:created xsi:type="dcterms:W3CDTF">2012-12-03T22:42:15Z</dcterms:created>
  <dcterms:modified xsi:type="dcterms:W3CDTF">2022-06-07T15:20:48Z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41d747fb-5415-407d-8a31-33fea0ae55cd</vt:lpwstr>
  </property>
</Properties>
</file>