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harts/chart8.xml" ContentType="application/vnd.openxmlformats-officedocument.drawingml.chart+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never" codeName="ThisWorkbook" hidePivotFieldList="1"/>
  <mc:AlternateContent xmlns:mc="http://schemas.openxmlformats.org/markup-compatibility/2006">
    <mc:Choice Requires="x15">
      <x15ac:absPath xmlns:x15ac="http://schemas.microsoft.com/office/spreadsheetml/2010/11/ac" url="C:\Users\ggomez\Desktop\Final\"/>
    </mc:Choice>
  </mc:AlternateContent>
  <xr:revisionPtr revIDLastSave="0" documentId="13_ncr:1_{46EF0A53-EC08-46D1-84CB-579A655BC7FD}" xr6:coauthVersionLast="47" xr6:coauthVersionMax="47" xr10:uidLastSave="{00000000-0000-0000-0000-000000000000}"/>
  <bookViews>
    <workbookView xWindow="28680" yWindow="-120" windowWidth="29040" windowHeight="15720" xr2:uid="{00000000-000D-0000-FFFF-FFFF00000000}"/>
  </bookViews>
  <sheets>
    <sheet name="Inicio" sheetId="15" r:id="rId1"/>
    <sheet name="Estructura de la Taxonomía" sheetId="25" r:id="rId2"/>
    <sheet name="Guía de navegación Mitigación" sheetId="16" r:id="rId3"/>
    <sheet name="Guía de navegación Agricultura" sheetId="24" r:id="rId4"/>
    <sheet name="Actividades económicas" sheetId="17" r:id="rId5"/>
    <sheet name="Gráficas" sheetId="13" state="hidden" r:id="rId6"/>
    <sheet name="Objetivo Mitigación" sheetId="4" r:id="rId7"/>
    <sheet name="Sector Agricultura" sheetId="22" r:id="rId8"/>
    <sheet name="Requisitos Cumplimiento General" sheetId="18" r:id="rId9"/>
    <sheet name="Alineación" sheetId="3" state="hidden" r:id="rId10"/>
    <sheet name="SSM" sheetId="21" r:id="rId11"/>
    <sheet name="Tabla de equivalencia" sheetId="6" state="hidden" r:id="rId12"/>
    <sheet name="dropdown" sheetId="7" state="veryHidden" r:id="rId13"/>
    <sheet name="Taxonomía Colombia" sheetId="11" state="veryHidden" r:id="rId14"/>
    <sheet name="ParaGráficas" sheetId="8" state="veryHidden" r:id="rId15"/>
    <sheet name="Tabla Mitigación" sheetId="9" state="veryHidden" r:id="rId16"/>
  </sheets>
  <definedNames>
    <definedName name="_xlnm._FilterDatabase" localSheetId="4" hidden="1">'Actividades económicas'!$B$21:$D$76</definedName>
    <definedName name="_xlnm._FilterDatabase" localSheetId="6" hidden="1">'Objetivo Mitigación'!$B$8:$L$63</definedName>
    <definedName name="_ftn1" localSheetId="7">'Sector Agricultura'!$B$57</definedName>
    <definedName name="_ftnref1" localSheetId="7">'Sector Agricultura'!$C$46</definedName>
    <definedName name="Google_Sheet_Link_2068814855" localSheetId="4" hidden="1">'Actividades económicas'!Sectores</definedName>
    <definedName name="Google_Sheet_Link_2068814855" localSheetId="3" hidden="1">[0]!Sectores</definedName>
    <definedName name="Google_Sheet_Link_2068814855" hidden="1">[0]!Sectores</definedName>
    <definedName name="Sectores" localSheetId="4">'Actividades económicas'!$C$21:$D$21</definedName>
    <definedName name="Sectores" localSheetId="13">#REF!</definedName>
    <definedName name="Sectores">#REF!</definedName>
  </definedNames>
  <calcPr calcId="191028"/>
  <pivotCaches>
    <pivotCache cacheId="4"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8" i="8" l="1"/>
  <c r="Q76" i="8"/>
  <c r="S76" i="8" s="1"/>
  <c r="Q75" i="8"/>
  <c r="S75" i="8" s="1"/>
  <c r="Q74" i="8"/>
  <c r="S74" i="8" s="1"/>
  <c r="Q73" i="8"/>
  <c r="S73" i="8" s="1"/>
  <c r="Q72" i="8"/>
  <c r="S72" i="8" s="1"/>
  <c r="F72" i="8"/>
  <c r="E72" i="8"/>
  <c r="D72" i="8"/>
  <c r="C72" i="8"/>
  <c r="B72" i="8"/>
  <c r="A72" i="8"/>
  <c r="S71" i="8"/>
  <c r="Q71" i="8"/>
  <c r="R71" i="8" s="1"/>
  <c r="F71" i="8"/>
  <c r="E71" i="8"/>
  <c r="D71" i="8"/>
  <c r="C71" i="8"/>
  <c r="B71" i="8"/>
  <c r="A71" i="8"/>
  <c r="Q70" i="8"/>
  <c r="S70" i="8" s="1"/>
  <c r="F70" i="8"/>
  <c r="E70" i="8"/>
  <c r="D70" i="8"/>
  <c r="C70" i="8"/>
  <c r="B70" i="8"/>
  <c r="A70" i="8"/>
  <c r="S69" i="8"/>
  <c r="R69" i="8"/>
  <c r="Q69" i="8"/>
  <c r="F69" i="8"/>
  <c r="E69" i="8"/>
  <c r="D69" i="8"/>
  <c r="C69" i="8"/>
  <c r="B69" i="8"/>
  <c r="A69" i="8"/>
  <c r="Q68" i="8"/>
  <c r="S68" i="8" s="1"/>
  <c r="F68" i="8"/>
  <c r="E68" i="8"/>
  <c r="D68" i="8"/>
  <c r="C68" i="8"/>
  <c r="B68" i="8"/>
  <c r="A68" i="8"/>
  <c r="S67" i="8"/>
  <c r="Q67" i="8"/>
  <c r="R67" i="8" s="1"/>
  <c r="F67" i="8"/>
  <c r="E67" i="8"/>
  <c r="D67" i="8"/>
  <c r="C67" i="8"/>
  <c r="B67" i="8"/>
  <c r="A67" i="8"/>
  <c r="S66" i="8"/>
  <c r="Q66" i="8"/>
  <c r="R66" i="8" s="1"/>
  <c r="F66" i="8"/>
  <c r="E66" i="8"/>
  <c r="D66" i="8"/>
  <c r="C66" i="8"/>
  <c r="B66" i="8"/>
  <c r="A66" i="8"/>
  <c r="S65" i="8"/>
  <c r="Q65" i="8"/>
  <c r="R65" i="8" s="1"/>
  <c r="F65" i="8"/>
  <c r="E65" i="8"/>
  <c r="D65" i="8"/>
  <c r="C65" i="8"/>
  <c r="B65" i="8"/>
  <c r="A65" i="8"/>
  <c r="R64" i="8"/>
  <c r="Q64" i="8"/>
  <c r="S64" i="8" s="1"/>
  <c r="F64" i="8"/>
  <c r="E64" i="8"/>
  <c r="D64" i="8"/>
  <c r="C64" i="8"/>
  <c r="B64" i="8"/>
  <c r="A64" i="8"/>
  <c r="Q63" i="8"/>
  <c r="S63" i="8" s="1"/>
  <c r="F63" i="8"/>
  <c r="E63" i="8"/>
  <c r="D63" i="8"/>
  <c r="C63" i="8"/>
  <c r="B63" i="8"/>
  <c r="A63" i="8"/>
  <c r="R62" i="8"/>
  <c r="Q62" i="8"/>
  <c r="S62" i="8" s="1"/>
  <c r="F62" i="8"/>
  <c r="E62" i="8"/>
  <c r="D62" i="8"/>
  <c r="C62" i="8"/>
  <c r="B62" i="8"/>
  <c r="A62" i="8"/>
  <c r="R61" i="8"/>
  <c r="Q61" i="8"/>
  <c r="S61" i="8" s="1"/>
  <c r="F61" i="8"/>
  <c r="E61" i="8"/>
  <c r="D61" i="8"/>
  <c r="C61" i="8"/>
  <c r="B61" i="8"/>
  <c r="A61" i="8"/>
  <c r="Q60" i="8"/>
  <c r="S60" i="8" s="1"/>
  <c r="F60" i="8"/>
  <c r="E60" i="8"/>
  <c r="D60" i="8"/>
  <c r="C60" i="8"/>
  <c r="B60" i="8"/>
  <c r="A60" i="8"/>
  <c r="S59" i="8"/>
  <c r="Q59" i="8"/>
  <c r="R59" i="8" s="1"/>
  <c r="F59" i="8"/>
  <c r="E59" i="8"/>
  <c r="D59" i="8"/>
  <c r="C59" i="8"/>
  <c r="B59" i="8"/>
  <c r="A59" i="8"/>
  <c r="S58" i="8"/>
  <c r="Q58" i="8"/>
  <c r="R58" i="8" s="1"/>
  <c r="F58" i="8"/>
  <c r="E58" i="8"/>
  <c r="D58" i="8"/>
  <c r="C58" i="8"/>
  <c r="B58" i="8"/>
  <c r="A58" i="8"/>
  <c r="S57" i="8"/>
  <c r="R57" i="8"/>
  <c r="Q57" i="8"/>
  <c r="F57" i="8"/>
  <c r="E57" i="8"/>
  <c r="D57" i="8"/>
  <c r="C57" i="8"/>
  <c r="B57" i="8"/>
  <c r="A57" i="8"/>
  <c r="Q56" i="8"/>
  <c r="S56" i="8" s="1"/>
  <c r="F56" i="8"/>
  <c r="E56" i="8"/>
  <c r="D56" i="8"/>
  <c r="C56" i="8"/>
  <c r="B56" i="8"/>
  <c r="A56" i="8"/>
  <c r="S55" i="8"/>
  <c r="Q55" i="8"/>
  <c r="R55" i="8" s="1"/>
  <c r="L55" i="8"/>
  <c r="F55" i="8"/>
  <c r="E55" i="8"/>
  <c r="D55" i="8"/>
  <c r="C55" i="8"/>
  <c r="B55" i="8"/>
  <c r="A55" i="8"/>
  <c r="Q54" i="8"/>
  <c r="S54" i="8" s="1"/>
  <c r="L54" i="8"/>
  <c r="F54" i="8"/>
  <c r="E54" i="8"/>
  <c r="D54" i="8"/>
  <c r="C54" i="8"/>
  <c r="B54" i="8"/>
  <c r="A54" i="8"/>
  <c r="Q53" i="8"/>
  <c r="S53" i="8" s="1"/>
  <c r="F53" i="8"/>
  <c r="E53" i="8"/>
  <c r="D53" i="8"/>
  <c r="C53" i="8"/>
  <c r="B53" i="8"/>
  <c r="A53" i="8"/>
  <c r="S52" i="8"/>
  <c r="R52" i="8"/>
  <c r="Q52" i="8"/>
  <c r="F52" i="8"/>
  <c r="E52" i="8"/>
  <c r="D52" i="8"/>
  <c r="C52" i="8"/>
  <c r="B52" i="8"/>
  <c r="A52" i="8"/>
  <c r="S51" i="8"/>
  <c r="Q51" i="8"/>
  <c r="R51" i="8" s="1"/>
  <c r="F51" i="8"/>
  <c r="E51" i="8"/>
  <c r="D51" i="8"/>
  <c r="C51" i="8"/>
  <c r="B51" i="8"/>
  <c r="A51" i="8"/>
  <c r="S50" i="8"/>
  <c r="R50" i="8"/>
  <c r="Q50" i="8"/>
  <c r="F50" i="8"/>
  <c r="E50" i="8"/>
  <c r="D50" i="8"/>
  <c r="C50" i="8"/>
  <c r="B50" i="8"/>
  <c r="A50" i="8"/>
  <c r="R49" i="8"/>
  <c r="Q49" i="8"/>
  <c r="S49" i="8" s="1"/>
  <c r="F49" i="8"/>
  <c r="E49" i="8"/>
  <c r="D49" i="8"/>
  <c r="C49" i="8"/>
  <c r="B49" i="8"/>
  <c r="A49" i="8"/>
  <c r="Q48" i="8"/>
  <c r="S48" i="8" s="1"/>
  <c r="F48" i="8"/>
  <c r="E48" i="8"/>
  <c r="D48" i="8"/>
  <c r="C48" i="8"/>
  <c r="B48" i="8"/>
  <c r="A48" i="8"/>
  <c r="Q47" i="8"/>
  <c r="S47" i="8" s="1"/>
  <c r="F47" i="8"/>
  <c r="E47" i="8"/>
  <c r="D47" i="8"/>
  <c r="C47" i="8"/>
  <c r="B47" i="8"/>
  <c r="A47" i="8"/>
  <c r="S46" i="8"/>
  <c r="Q46" i="8"/>
  <c r="R46" i="8" s="1"/>
  <c r="M46" i="8"/>
  <c r="L46" i="8"/>
  <c r="F46" i="8"/>
  <c r="E46" i="8"/>
  <c r="D46" i="8"/>
  <c r="C46" i="8"/>
  <c r="B46" i="8"/>
  <c r="A46" i="8"/>
  <c r="Q45" i="8"/>
  <c r="S45" i="8" s="1"/>
  <c r="F45" i="8"/>
  <c r="E45" i="8"/>
  <c r="D45" i="8"/>
  <c r="C45" i="8"/>
  <c r="B45" i="8"/>
  <c r="A45" i="8"/>
  <c r="Q44" i="8"/>
  <c r="S44" i="8" s="1"/>
  <c r="F44" i="8"/>
  <c r="E44" i="8"/>
  <c r="D44" i="8"/>
  <c r="C44" i="8"/>
  <c r="B44" i="8"/>
  <c r="A44" i="8"/>
  <c r="S43" i="8"/>
  <c r="Q43" i="8"/>
  <c r="R43" i="8" s="1"/>
  <c r="F43" i="8"/>
  <c r="E43" i="8"/>
  <c r="D43" i="8"/>
  <c r="C43" i="8"/>
  <c r="B43" i="8"/>
  <c r="A43" i="8"/>
  <c r="S42" i="8"/>
  <c r="Q42" i="8"/>
  <c r="R42" i="8" s="1"/>
  <c r="F42" i="8"/>
  <c r="E42" i="8"/>
  <c r="D42" i="8"/>
  <c r="C42" i="8"/>
  <c r="B42" i="8"/>
  <c r="A42" i="8"/>
  <c r="S41" i="8"/>
  <c r="R41" i="8"/>
  <c r="Q41" i="8"/>
  <c r="F41" i="8"/>
  <c r="E41" i="8"/>
  <c r="D41" i="8"/>
  <c r="C41" i="8"/>
  <c r="B41" i="8"/>
  <c r="A41" i="8"/>
  <c r="S40" i="8"/>
  <c r="R40" i="8"/>
  <c r="Q40" i="8"/>
  <c r="F40" i="8"/>
  <c r="E40" i="8"/>
  <c r="D40" i="8"/>
  <c r="C40" i="8"/>
  <c r="B40" i="8"/>
  <c r="A40" i="8"/>
  <c r="R39" i="8"/>
  <c r="Q39" i="8"/>
  <c r="S39" i="8" s="1"/>
  <c r="M39" i="8"/>
  <c r="L39" i="8"/>
  <c r="F39" i="8"/>
  <c r="E39" i="8"/>
  <c r="D39" i="8"/>
  <c r="C39" i="8"/>
  <c r="B39" i="8"/>
  <c r="A39" i="8"/>
  <c r="S38" i="8"/>
  <c r="Q38" i="8"/>
  <c r="R38" i="8" s="1"/>
  <c r="M38" i="8"/>
  <c r="L38" i="8"/>
  <c r="F38" i="8"/>
  <c r="E38" i="8"/>
  <c r="D38" i="8"/>
  <c r="C38" i="8"/>
  <c r="B38" i="8"/>
  <c r="A38" i="8"/>
  <c r="Q37" i="8"/>
  <c r="S37" i="8" s="1"/>
  <c r="M37" i="8"/>
  <c r="L37" i="8"/>
  <c r="F37" i="8"/>
  <c r="E37" i="8"/>
  <c r="D37" i="8"/>
  <c r="C37" i="8"/>
  <c r="B37" i="8"/>
  <c r="A37" i="8"/>
  <c r="S36" i="8"/>
  <c r="R36" i="8"/>
  <c r="Q36" i="8"/>
  <c r="M36" i="8"/>
  <c r="L36" i="8"/>
  <c r="F36" i="8"/>
  <c r="E36" i="8"/>
  <c r="D36" i="8"/>
  <c r="C36" i="8"/>
  <c r="B36" i="8"/>
  <c r="A36" i="8"/>
  <c r="Q35" i="8"/>
  <c r="S35" i="8" s="1"/>
  <c r="M35" i="8"/>
  <c r="L35" i="8"/>
  <c r="F35" i="8"/>
  <c r="E35" i="8"/>
  <c r="D35" i="8"/>
  <c r="C35" i="8"/>
  <c r="B35" i="8"/>
  <c r="A35" i="8"/>
  <c r="R34" i="8"/>
  <c r="Q34" i="8"/>
  <c r="S34" i="8" s="1"/>
  <c r="M34" i="8"/>
  <c r="L34" i="8"/>
  <c r="F34" i="8"/>
  <c r="E34" i="8"/>
  <c r="D34" i="8"/>
  <c r="C34" i="8"/>
  <c r="B34" i="8"/>
  <c r="A34" i="8"/>
  <c r="Q33" i="8"/>
  <c r="S33" i="8" s="1"/>
  <c r="M33" i="8"/>
  <c r="L33" i="8"/>
  <c r="F33" i="8"/>
  <c r="E33" i="8"/>
  <c r="D33" i="8"/>
  <c r="C33" i="8"/>
  <c r="B33" i="8"/>
  <c r="A33" i="8"/>
  <c r="S32" i="8"/>
  <c r="R32" i="8"/>
  <c r="Q32" i="8"/>
  <c r="M32" i="8"/>
  <c r="L32" i="8"/>
  <c r="F32" i="8"/>
  <c r="E32" i="8"/>
  <c r="D32" i="8"/>
  <c r="C32" i="8"/>
  <c r="B32" i="8"/>
  <c r="A32" i="8"/>
  <c r="S31" i="8"/>
  <c r="Q31" i="8"/>
  <c r="R31" i="8" s="1"/>
  <c r="M31" i="8"/>
  <c r="L31" i="8"/>
  <c r="F31" i="8"/>
  <c r="E31" i="8"/>
  <c r="D31" i="8"/>
  <c r="C31" i="8"/>
  <c r="B31" i="8"/>
  <c r="A31" i="8"/>
  <c r="R30" i="8"/>
  <c r="Q30" i="8"/>
  <c r="S30" i="8" s="1"/>
  <c r="M30" i="8"/>
  <c r="L30" i="8"/>
  <c r="L40" i="8" s="1"/>
  <c r="F30" i="8"/>
  <c r="E30" i="8"/>
  <c r="D30" i="8"/>
  <c r="C30" i="8"/>
  <c r="B30" i="8"/>
  <c r="A30" i="8"/>
  <c r="F29" i="8"/>
  <c r="E29" i="8"/>
  <c r="D29" i="8"/>
  <c r="C29" i="8"/>
  <c r="B29" i="8"/>
  <c r="A29" i="8"/>
  <c r="F28" i="8"/>
  <c r="E28" i="8"/>
  <c r="D28" i="8"/>
  <c r="C28" i="8"/>
  <c r="B28" i="8"/>
  <c r="A28" i="8"/>
  <c r="F27" i="8"/>
  <c r="E27" i="8"/>
  <c r="D27" i="8"/>
  <c r="C27" i="8"/>
  <c r="B27" i="8"/>
  <c r="A27" i="8"/>
  <c r="F26" i="8"/>
  <c r="E26" i="8"/>
  <c r="D26" i="8"/>
  <c r="C26" i="8"/>
  <c r="B26" i="8"/>
  <c r="A26" i="8"/>
  <c r="N11" i="8"/>
  <c r="L11" i="8"/>
  <c r="S11" i="8" s="1"/>
  <c r="G2" i="8"/>
  <c r="F2" i="8"/>
  <c r="E2" i="8"/>
  <c r="D2" i="8"/>
  <c r="C2" i="8"/>
  <c r="B2" i="8"/>
  <c r="A2" i="8"/>
  <c r="A309" i="6" a="1"/>
  <c r="A309" i="6" s="1"/>
  <c r="A308" i="6"/>
  <c r="A304" i="6" a="1"/>
  <c r="A304" i="6" s="1"/>
  <c r="A303" i="6" a="1"/>
  <c r="A303" i="6" s="1"/>
  <c r="A302" i="6" a="1"/>
  <c r="A302" i="6" s="1"/>
  <c r="A301" i="6" a="1"/>
  <c r="A301" i="6" s="1"/>
  <c r="A299" i="6" a="1"/>
  <c r="A299" i="6" s="1"/>
  <c r="A297" i="6" a="1"/>
  <c r="A297" i="6" s="1"/>
  <c r="A296" i="6" a="1"/>
  <c r="A296" i="6" s="1"/>
  <c r="A295" i="6" a="1"/>
  <c r="A295" i="6" s="1"/>
  <c r="A294" i="6" a="1"/>
  <c r="A294" i="6" s="1"/>
  <c r="A293" i="6" a="1"/>
  <c r="A293" i="6" s="1"/>
  <c r="A292" i="6" a="1"/>
  <c r="A292" i="6" s="1"/>
  <c r="A291" i="6" a="1"/>
  <c r="A291" i="6" s="1"/>
  <c r="A290" i="6" a="1"/>
  <c r="A290" i="6" s="1"/>
  <c r="A286" i="6" a="1"/>
  <c r="A286" i="6" s="1"/>
  <c r="A282" i="6" a="1"/>
  <c r="A282" i="6" s="1"/>
  <c r="A279" i="6" a="1"/>
  <c r="A279" i="6" s="1"/>
  <c r="A278" i="6" a="1"/>
  <c r="A278" i="6" s="1"/>
  <c r="A277" i="6" a="1"/>
  <c r="A277" i="6" s="1"/>
  <c r="A276" i="6" a="1"/>
  <c r="A276" i="6" s="1"/>
  <c r="A274" i="6" a="1"/>
  <c r="A274" i="6" s="1"/>
  <c r="A273" i="6" a="1"/>
  <c r="A273" i="6" s="1"/>
  <c r="A272" i="6" a="1"/>
  <c r="A272" i="6" s="1"/>
  <c r="A271" i="6" a="1"/>
  <c r="A271" i="6" s="1"/>
  <c r="A270" i="6" a="1"/>
  <c r="A270" i="6" s="1"/>
  <c r="A269" i="6" a="1"/>
  <c r="A269" i="6" s="1"/>
  <c r="A266" i="6" a="1"/>
  <c r="A266" i="6" s="1"/>
  <c r="A265" i="6" a="1"/>
  <c r="A265" i="6" s="1"/>
  <c r="A264" i="6" a="1"/>
  <c r="A264" i="6" s="1"/>
  <c r="A263" i="6" a="1"/>
  <c r="A263" i="6" s="1"/>
  <c r="A262" i="6" a="1"/>
  <c r="A262" i="6" s="1"/>
  <c r="A261" i="6" a="1"/>
  <c r="A261" i="6" s="1"/>
  <c r="A259" i="6" a="1"/>
  <c r="A259" i="6" s="1"/>
  <c r="A258" i="6" a="1"/>
  <c r="A258" i="6" s="1"/>
  <c r="A257" i="6" a="1"/>
  <c r="A257" i="6" s="1"/>
  <c r="A256" i="6" a="1"/>
  <c r="A256" i="6" s="1"/>
  <c r="A255" i="6" a="1"/>
  <c r="A255" i="6" s="1"/>
  <c r="A254" i="6" a="1"/>
  <c r="A254" i="6" s="1"/>
  <c r="A253" i="6" a="1"/>
  <c r="A253" i="6" s="1"/>
  <c r="A251" i="6" a="1"/>
  <c r="A251" i="6" s="1"/>
  <c r="A246" i="6" a="1"/>
  <c r="A246" i="6" s="1"/>
  <c r="A245" i="6" a="1"/>
  <c r="A245" i="6" s="1"/>
  <c r="A244" i="6" a="1"/>
  <c r="A244" i="6" s="1"/>
  <c r="A243" i="6" a="1"/>
  <c r="A243" i="6" s="1"/>
  <c r="A242" i="6" a="1"/>
  <c r="A242" i="6" s="1"/>
  <c r="A241" i="6" a="1"/>
  <c r="A241" i="6" s="1"/>
  <c r="A240" i="6" a="1"/>
  <c r="A240" i="6" s="1"/>
  <c r="A239" i="6" a="1"/>
  <c r="A239" i="6" s="1"/>
  <c r="A238" i="6" a="1"/>
  <c r="A238" i="6" s="1"/>
  <c r="A237" i="6" a="1"/>
  <c r="A237" i="6" s="1"/>
  <c r="A235" i="6" a="1"/>
  <c r="A235" i="6" s="1"/>
  <c r="A227" i="6" a="1"/>
  <c r="A227" i="6" s="1"/>
  <c r="A226" i="6" a="1"/>
  <c r="A226" i="6" s="1"/>
  <c r="A225" i="6" a="1"/>
  <c r="A225" i="6" s="1"/>
  <c r="A224" i="6" a="1"/>
  <c r="A224" i="6" s="1"/>
  <c r="A223" i="6" a="1"/>
  <c r="A223" i="6" s="1"/>
  <c r="A222" i="6" a="1"/>
  <c r="A222" i="6" s="1"/>
  <c r="A221" i="6" a="1"/>
  <c r="A221" i="6" s="1"/>
  <c r="A220" i="6" a="1"/>
  <c r="A220" i="6" s="1"/>
  <c r="A219" i="6" a="1"/>
  <c r="A219" i="6" s="1"/>
  <c r="A212" i="6" a="1"/>
  <c r="A212" i="6" s="1"/>
  <c r="A210" i="6" a="1"/>
  <c r="A210" i="6" s="1"/>
  <c r="A209" i="6" a="1"/>
  <c r="A209" i="6" s="1"/>
  <c r="A205" i="6" a="1"/>
  <c r="A205" i="6" s="1"/>
  <c r="A204" i="6" a="1"/>
  <c r="A204" i="6" s="1"/>
  <c r="A203" i="6" a="1"/>
  <c r="A203" i="6" s="1"/>
  <c r="A202" i="6" a="1"/>
  <c r="A202" i="6" s="1"/>
  <c r="A190" i="6" a="1"/>
  <c r="A190" i="6" s="1"/>
  <c r="A189" i="6" a="1"/>
  <c r="A189" i="6" s="1"/>
  <c r="A188" i="6" a="1"/>
  <c r="A188" i="6" s="1"/>
  <c r="A187" i="6" a="1"/>
  <c r="A187" i="6" s="1"/>
  <c r="A184" i="6" a="1"/>
  <c r="A184" i="6" s="1"/>
  <c r="A183" i="6" a="1"/>
  <c r="A183" i="6" s="1"/>
  <c r="A181" i="6" a="1"/>
  <c r="A181" i="6" s="1"/>
  <c r="A180" i="6" a="1"/>
  <c r="A180" i="6" s="1"/>
  <c r="A179" i="6" a="1"/>
  <c r="A179" i="6" s="1"/>
  <c r="A178" i="6" a="1"/>
  <c r="A178" i="6" s="1"/>
  <c r="A177" i="6" a="1"/>
  <c r="A177" i="6" s="1"/>
  <c r="A175" i="6" a="1"/>
  <c r="A175" i="6" s="1"/>
  <c r="A174" i="6" a="1"/>
  <c r="A174" i="6" s="1"/>
  <c r="A173" i="6" a="1"/>
  <c r="A173" i="6" s="1"/>
  <c r="A172" i="6" a="1"/>
  <c r="A172" i="6" s="1"/>
  <c r="A154" i="6" a="1"/>
  <c r="A154" i="6" s="1"/>
  <c r="A151" i="6" a="1"/>
  <c r="A151" i="6" s="1"/>
  <c r="A106" i="6" a="1"/>
  <c r="A106" i="6" s="1"/>
  <c r="A105" i="6" a="1"/>
  <c r="A105" i="6" s="1"/>
  <c r="A104" i="6" a="1"/>
  <c r="A104" i="6" s="1"/>
  <c r="A102" i="6" a="1"/>
  <c r="A102" i="6" s="1"/>
  <c r="A99" i="6" a="1"/>
  <c r="A99" i="6" s="1"/>
  <c r="A97" i="6" a="1"/>
  <c r="A97" i="6" s="1"/>
  <c r="A95" i="6" a="1"/>
  <c r="A95" i="6" s="1"/>
  <c r="A86" i="6" a="1"/>
  <c r="A86" i="6" s="1"/>
  <c r="A75" i="6" a="1"/>
  <c r="A75" i="6" s="1"/>
  <c r="A64" i="6" a="1"/>
  <c r="A64" i="6" s="1"/>
  <c r="A57" i="6" a="1"/>
  <c r="A57" i="6" s="1"/>
  <c r="A56" i="6" a="1"/>
  <c r="A56" i="6" s="1"/>
  <c r="A55" i="6" a="1"/>
  <c r="A55" i="6" s="1"/>
  <c r="A54" i="6" a="1"/>
  <c r="A54" i="6" s="1"/>
  <c r="A53" i="6" a="1"/>
  <c r="A53" i="6" s="1"/>
  <c r="A52" i="6" a="1"/>
  <c r="A52" i="6" s="1"/>
  <c r="A51" i="6" a="1"/>
  <c r="A51" i="6" s="1"/>
  <c r="A50" i="6" a="1"/>
  <c r="A50" i="6" s="1"/>
  <c r="A48" i="6" a="1"/>
  <c r="A48" i="6" s="1"/>
  <c r="A47" i="6" a="1"/>
  <c r="A47" i="6" s="1"/>
  <c r="A46" i="6" a="1"/>
  <c r="A46" i="6" s="1"/>
  <c r="A43" i="6" a="1"/>
  <c r="A43" i="6" s="1"/>
  <c r="A40" i="6" a="1"/>
  <c r="A40" i="6" s="1"/>
  <c r="A27" i="6" a="1"/>
  <c r="A27" i="6" s="1"/>
  <c r="A24" i="6" a="1"/>
  <c r="A24" i="6" s="1"/>
  <c r="A23" i="6" a="1"/>
  <c r="A23" i="6" s="1"/>
  <c r="A22" i="6" a="1"/>
  <c r="A22" i="6" s="1"/>
  <c r="A21" i="6" a="1"/>
  <c r="A21" i="6" s="1"/>
  <c r="A20" i="6" a="1"/>
  <c r="A20" i="6" s="1"/>
  <c r="A12" i="6" a="1"/>
  <c r="A12" i="6" s="1"/>
  <c r="A4" i="6"/>
  <c r="C68" i="3"/>
  <c r="D67" i="3"/>
  <c r="C67" i="3"/>
  <c r="B67" i="3"/>
  <c r="D66" i="3"/>
  <c r="C66" i="3"/>
  <c r="B66" i="3"/>
  <c r="D65" i="3"/>
  <c r="C65" i="3"/>
  <c r="B65" i="3"/>
  <c r="D64" i="3"/>
  <c r="C64" i="3"/>
  <c r="B64" i="3"/>
  <c r="D63" i="3"/>
  <c r="C63" i="3"/>
  <c r="B63" i="3"/>
  <c r="D62" i="3"/>
  <c r="C62" i="3"/>
  <c r="B62" i="3"/>
  <c r="D61" i="3"/>
  <c r="C61" i="3"/>
  <c r="B61" i="3"/>
  <c r="N5" i="8" l="1"/>
  <c r="L8" i="8"/>
  <c r="L22" i="8"/>
  <c r="L23" i="8"/>
  <c r="N19" i="8"/>
  <c r="M7" i="8"/>
  <c r="L7" i="8"/>
  <c r="M40" i="8"/>
  <c r="M41" i="8" s="1"/>
  <c r="L41" i="8"/>
  <c r="S77" i="8"/>
  <c r="S78" i="8" s="1"/>
  <c r="S83" i="8" s="1"/>
  <c r="L62" i="8"/>
  <c r="L59" i="8"/>
  <c r="N7" i="8"/>
  <c r="L10" i="8"/>
  <c r="L19" i="8"/>
  <c r="M22" i="8"/>
  <c r="R33" i="8"/>
  <c r="R77" i="8" s="1"/>
  <c r="R78" i="8" s="1"/>
  <c r="R83" i="8" s="1"/>
  <c r="R47" i="8"/>
  <c r="R54" i="8"/>
  <c r="R74" i="8"/>
  <c r="M10" i="8"/>
  <c r="M19" i="8"/>
  <c r="N22" i="8"/>
  <c r="L5" i="8"/>
  <c r="N10" i="8"/>
  <c r="M5" i="8"/>
  <c r="R44" i="8"/>
  <c r="R56" i="8"/>
  <c r="L61" i="8"/>
  <c r="R75" i="8"/>
  <c r="M8" i="8"/>
  <c r="L20" i="8"/>
  <c r="M23" i="8"/>
  <c r="L58" i="8"/>
  <c r="N8" i="8"/>
  <c r="M20" i="8"/>
  <c r="N23" i="8"/>
  <c r="R35" i="8"/>
  <c r="R53" i="8"/>
  <c r="R68" i="8"/>
  <c r="R76" i="8"/>
  <c r="N20" i="8"/>
  <c r="L63" i="8"/>
  <c r="L6" i="8"/>
  <c r="Q11" i="8"/>
  <c r="R70" i="8"/>
  <c r="M6" i="8"/>
  <c r="R11" i="8"/>
  <c r="L24" i="8"/>
  <c r="R48" i="8"/>
  <c r="L60" i="8"/>
  <c r="R63" i="8"/>
  <c r="N6" i="8"/>
  <c r="L9" i="8"/>
  <c r="L21" i="8"/>
  <c r="M24" i="8"/>
  <c r="R72" i="8"/>
  <c r="M9" i="8"/>
  <c r="L18" i="8"/>
  <c r="M21" i="8"/>
  <c r="N24" i="8"/>
  <c r="L57" i="8"/>
  <c r="R60" i="8"/>
  <c r="L4" i="8"/>
  <c r="N9" i="8"/>
  <c r="M18" i="8"/>
  <c r="N21" i="8"/>
  <c r="R37" i="8"/>
  <c r="R45" i="8"/>
  <c r="M4" i="8"/>
  <c r="N18" i="8"/>
  <c r="R73" i="8"/>
  <c r="N4" i="8"/>
  <c r="R23" i="8" l="1"/>
  <c r="R21" i="8"/>
  <c r="S7" i="8"/>
  <c r="R5" i="8"/>
  <c r="Q24" i="8"/>
  <c r="Q4" i="8"/>
  <c r="Q20" i="8"/>
  <c r="R22" i="8"/>
  <c r="R18" i="8"/>
  <c r="S9" i="8"/>
  <c r="R6" i="8"/>
  <c r="R8" i="8"/>
  <c r="Q19" i="8"/>
  <c r="Q10" i="8"/>
  <c r="Q8" i="8"/>
  <c r="R9" i="8"/>
  <c r="S4" i="8"/>
  <c r="S10" i="8"/>
  <c r="R24" i="8"/>
  <c r="Q5" i="8"/>
  <c r="Q18" i="8"/>
  <c r="Q21" i="8"/>
  <c r="R7" i="8"/>
  <c r="Q9" i="8"/>
  <c r="R19" i="8"/>
  <c r="Q23" i="8"/>
  <c r="R4" i="8"/>
  <c r="R10" i="8"/>
  <c r="Q6" i="8"/>
  <c r="S6" i="8"/>
  <c r="R20" i="8"/>
  <c r="Q22" i="8"/>
  <c r="S8" i="8"/>
  <c r="Q7" i="8"/>
  <c r="S5" i="8"/>
</calcChain>
</file>

<file path=xl/sharedStrings.xml><?xml version="1.0" encoding="utf-8"?>
<sst xmlns="http://schemas.openxmlformats.org/spreadsheetml/2006/main" count="2718" uniqueCount="1253">
  <si>
    <t>Página</t>
  </si>
  <si>
    <t>Contenido</t>
  </si>
  <si>
    <t>Guía de navegación Mitigación</t>
  </si>
  <si>
    <t>Guía de navegación Agricultura</t>
  </si>
  <si>
    <t xml:space="preserve">En esta hoja se encuentra una guía detallada sobre cómo utilizar esta herramienta para identificar la alineación de proyectos con la Taxonomía Verde de El Salvador asociados con el sector de Agricultura. La guía proporciona una explicación paso a paso del proceso, desde la selección del sector y las prácticas elegibles, hasta la verificación de los requisitos. </t>
  </si>
  <si>
    <t>Actividades económicas</t>
  </si>
  <si>
    <t xml:space="preserve">Presenta un listado de todas las actividades económicas contenidas en la Taxonomía Verde de El Salvador con una columna relacionada con los códigos industriales CIIU correspondientes. Las actividades económicas estarán clasificadas de acuerdo con el sector al que pertenecen. </t>
  </si>
  <si>
    <t>Objetivo Mitigación</t>
  </si>
  <si>
    <t>Sector Agricultura</t>
  </si>
  <si>
    <t>Requisitos Cumplimiento General</t>
  </si>
  <si>
    <t>Se evidenciará un listado con los Requisitos de Cumplimiento Generales que aplican transversalmente para todos los sectores y actividades económicas contenidas en la Taxonomía Verde de El Salvador. Estos requisitos estarán clasificados en función del objetivo ambiental al cual respondan.</t>
  </si>
  <si>
    <t>SSM</t>
  </si>
  <si>
    <t>Salvaguardas Sociales Mínimas (SSM): Incluye los criterios sociales que deben cumplir las entidades que implementan los proyectos, para considerarse alineados con la Taxonomía Verde de El Salvador. Presenta una tabla basada en las Normas de Desempeño de la IFC (1, 2, 4, 5 y 8), e incorpora una descripción general.</t>
  </si>
  <si>
    <t>Documentos de interés</t>
  </si>
  <si>
    <t>EU Taxonomy</t>
  </si>
  <si>
    <t>Documentos y herramientas de la Taxonomia de la Unión Europea</t>
  </si>
  <si>
    <t>Marco común de taxonomías de finanzas sostenibles LAC</t>
  </si>
  <si>
    <t>Orientación para la inclusión de actividades, definición de métricas y umbrales para la taxonomía y orientación para la interoperabilidad de las Taxonomías en la región de ALC y en todo el mundo</t>
  </si>
  <si>
    <t>Taxonomía Regional de Finanzas Verdes del CCSBSO</t>
  </si>
  <si>
    <t>Documento de la Taxonomía Regional de Finanzas Verdes del CCSBSO</t>
  </si>
  <si>
    <t>Taxonomía Verde de Colombia</t>
  </si>
  <si>
    <t>Documentos de la Taxonomia Verde de Colombia</t>
  </si>
  <si>
    <t>Taxonomía de Finanzas Sostenibles de Costa Rica</t>
  </si>
  <si>
    <t>Documento de la Taxonomia Verde de Costa Rica</t>
  </si>
  <si>
    <t>Taxonomía Verde República Dominicana</t>
  </si>
  <si>
    <t>Documento de la Taxonomía Verde de República Dominicana</t>
  </si>
  <si>
    <t>Taxonomía de Finanzas Sostenibles de Panamá</t>
  </si>
  <si>
    <t>Documento de la Taxonomia Verde de Panamá</t>
  </si>
  <si>
    <t>Climate Bonds Taxonomy</t>
  </si>
  <si>
    <t>La guia para la Taxonomía de Climate Bonds</t>
  </si>
  <si>
    <t>Normas de Desempeño sobre Sostenibilidad Ambiental y Social</t>
  </si>
  <si>
    <t>Documento de las Normas de Desempeño sobre Sostenibilidad Ambiental y Social del IFC</t>
  </si>
  <si>
    <t>Preparado por:</t>
  </si>
  <si>
    <t>Última actualización: 10 - 10 - 2025</t>
  </si>
  <si>
    <t>Introducción: Objetivo de Mitigación del Cambio Climático</t>
  </si>
  <si>
    <t>Ruta de navegación de la herramienta para el objetivo de Mitigación del Cambio Climático</t>
  </si>
  <si>
    <t>Los pasos que se deberían seguir para validar la alineación de un proyecto con la Taxonomía Verde de El Salvador para el objetivo de Mitigación del Cambio Climático usando esta herramienta son los siguientes:</t>
  </si>
  <si>
    <t>Nota:  Para que una actividad y/o activo sea "elegible por la Taxonomía" para el objetivo de mitigación del cambio climático debe estar actualmente enunciada en los capítulos y sectores de la Taxonomía, lo que significa que podría llegar a contribuir sustancialmente a un objetivo ambiental y climático de la Taxonomía.
Para que una actividad y/o activo esté "alineado con la Taxonomía" debe cumplir con todos los criterios y requisitos de la Taxonomía, es decir, tanto con los criterios de contribución sustancial como con los requisitos de cumplimiento generales y específicos y las Salvaguardas Sociales Mínimas (seguir los 6 pasos descritos en esta pestaña).</t>
  </si>
  <si>
    <t>Introducción: Sector Agricultura</t>
  </si>
  <si>
    <t>Ruta de navegación de la herramienta para el sector Agricultura</t>
  </si>
  <si>
    <t>Los pasos a seguir para validar la alineación de un proyecto con la Taxonomía Verde de El Salvador para el sector agricultura, usando esta herramienta son los siguientes:</t>
  </si>
  <si>
    <t>Nota: 
Para que una práctica del sector agricultura sea "elegible por la Taxonomía" debe estar actualmente enunciada en la Tabla 1 de la pestaña "Sector Agricultura", lo que significa que podría llegar a contribuir sustancialmente a los objetivos ambientales y climáticos de la Taxonomía.
Para que una una práctica del sector agricultura esté "alineada con la Taxonomía" debe cumplir con todos los criterios y requisitos de la Taxonomía, es decir, con los requisitos de cumplimiento generales y específicos y las Salvaguardas Sociales Mínimas (Seguir los 5 pasos descritos en esta pestaña).</t>
  </si>
  <si>
    <t>Objetivo ambiental: mitigación al cambio climático</t>
  </si>
  <si>
    <t>Lista de actividades económicas para el objetivo de mitigación al cambio climático y sus códigos industriales CNAE y CIIU</t>
  </si>
  <si>
    <t>Lista de actividades económicas para el sector agricultura y sus códigos industriales CNAE y CIIU</t>
  </si>
  <si>
    <t>Sector</t>
  </si>
  <si>
    <t>Actividad Económica</t>
  </si>
  <si>
    <t>Agricultura</t>
  </si>
  <si>
    <t>O11, 012 y 0161</t>
  </si>
  <si>
    <t xml:space="preserve">10101, 10102, 10103, 10104, 10105, 10106, 10107, 10108, 10199, 10201, 10202, 10203, 10301, 10302, 10303, 10304, 10305, 10306, 10308, 10309. </t>
  </si>
  <si>
    <t>Energía</t>
  </si>
  <si>
    <t>EGE1. Generación de electricidad a partir de energía solar fotovoltaica</t>
  </si>
  <si>
    <t>3510 y 4220</t>
  </si>
  <si>
    <t>EGE2. Generación de electricidad a partir de energía solar concentrada</t>
  </si>
  <si>
    <t>EGE3. Generación de electricidad a partir de energía eólica</t>
  </si>
  <si>
    <t>EGE4. Generación de electricidad a partir de energía del oceánica</t>
  </si>
  <si>
    <t>EGE5. Generación de electricidad a partir de energía hidroeléctrica</t>
  </si>
  <si>
    <t>EGE6. Generación de electricidad a partir de energía geotérmica</t>
  </si>
  <si>
    <t>EGE7. Generación de electricidad a partir de bioenergía (biomasa, biogás y biocombustibles)</t>
  </si>
  <si>
    <t xml:space="preserve">ETD8. Transmisión y distribución de electricidad </t>
  </si>
  <si>
    <t xml:space="preserve">EA9. Almacenamiento de electricidad </t>
  </si>
  <si>
    <t>-</t>
  </si>
  <si>
    <t>N.A</t>
  </si>
  <si>
    <t>EA10. Almacenamiento de energía térmica</t>
  </si>
  <si>
    <t>EP11. Producción de hidrógeno bajo en carbono</t>
  </si>
  <si>
    <t>EA12. Almacenamiento de hidrógeno bajo en carbono</t>
  </si>
  <si>
    <t>EDT13. Distritos térmicos</t>
  </si>
  <si>
    <t>ETD14. Redes de transmisión y distribución para gases renovables y bajos en carbono </t>
  </si>
  <si>
    <t>ECG15. Cogeneración de calor/frío y energía a partir de energía solar concentrada</t>
  </si>
  <si>
    <t>3510 y 3530</t>
  </si>
  <si>
    <t>ECG16. Cogeneración de calor / frío y energía a partir de energía geotérmica</t>
  </si>
  <si>
    <t>ECG17. Cogeneración de calor/frío y energía a partir de bioenergía (biomasa, biocombustibles y biogás)</t>
  </si>
  <si>
    <t>EP18. Producción de calor/frío y electricidad mediante calor residual</t>
  </si>
  <si>
    <t>ESP19. Medidas individuales, servicios profesionales y actividades de Investigación, Desarrollo e Innovación (I+D+I) para el sector Energía</t>
  </si>
  <si>
    <t>7110 y 7210</t>
  </si>
  <si>
    <t>Construcción</t>
  </si>
  <si>
    <t>C1. Construcción de nuevos edificios</t>
  </si>
  <si>
    <t xml:space="preserve">C2. Renovación y rehabilitación de edificios </t>
  </si>
  <si>
    <t>4100 y 43</t>
  </si>
  <si>
    <t xml:space="preserve">C3. Adquisición y propiedad de edificios </t>
  </si>
  <si>
    <t xml:space="preserve">C4. Medidas individuales, servicios profesionales y actividades de Investigación, Desarrollo e Innovación (I+D+I) para el sector Construcción </t>
  </si>
  <si>
    <t>27 y 4220</t>
  </si>
  <si>
    <t>Transporte</t>
  </si>
  <si>
    <t>T1. Transporte público urbano</t>
  </si>
  <si>
    <t>4911, 4921, 4922 y 7710</t>
  </si>
  <si>
    <t>80101, 80102, 80103</t>
  </si>
  <si>
    <t>T2. Micromovilidad</t>
  </si>
  <si>
    <t>7710 y 7721</t>
  </si>
  <si>
    <t>T3. Infraestructura para el transporte</t>
  </si>
  <si>
    <t>4210, 7110 y 7120</t>
  </si>
  <si>
    <t>80111, 80112, 80113</t>
  </si>
  <si>
    <t>T4. Transporte interurbano (carga y pasajeros)</t>
  </si>
  <si>
    <t>4911, 4912, 4921, 4922 y 4923</t>
  </si>
  <si>
    <t>80101, 80102, 80103, 80106</t>
  </si>
  <si>
    <t>T5. Transporte particular</t>
  </si>
  <si>
    <t>4921 y 4922</t>
  </si>
  <si>
    <t>T6. Transporte marítimo (carga y pasajeros)</t>
  </si>
  <si>
    <t>5011, 5012, 5021</t>
  </si>
  <si>
    <t>T7. Medidas individuales, servicios profesionales y actividades de Investigación, Desarrollo e Innovación (I+D+I) para el sector Transporte</t>
  </si>
  <si>
    <t>Manufactura</t>
  </si>
  <si>
    <t>M1. Fabricación de tecnologías bajas en carbono</t>
  </si>
  <si>
    <t>22, 25, 26, 27 y 28</t>
  </si>
  <si>
    <t xml:space="preserve">M2. Fabricación de cemento </t>
  </si>
  <si>
    <t>2420 y 2432</t>
  </si>
  <si>
    <t xml:space="preserve">M4. Fabricación y transporte  de hierro y acero </t>
  </si>
  <si>
    <t>2410, 2431</t>
  </si>
  <si>
    <t>M5. Fabricación de otros productos químicos básicos inorgánicos</t>
  </si>
  <si>
    <t xml:space="preserve">M6. Fabricación de otros productos químicos básicos orgánicos </t>
  </si>
  <si>
    <t>M7. Fabricación de ácido nítrico</t>
  </si>
  <si>
    <t xml:space="preserve">M8. Fabricación o transformación de plásticos </t>
  </si>
  <si>
    <t>30505, 30506</t>
  </si>
  <si>
    <t>M9. Fabricación de textiles y confección</t>
  </si>
  <si>
    <t>1311, 1312, 1313, 1391, 1392, 1399</t>
  </si>
  <si>
    <t>30301, 30302, 30303, 30304, 30305, 30306, 30307, 30308</t>
  </si>
  <si>
    <t>M10. Medidas individuales, servicios profesionales y actividades de Investigación, Desarrollo e Innovación (I+D+I) para el sector Manufactura</t>
  </si>
  <si>
    <t>Tecnologías de la información y la comunicación (TIC)</t>
  </si>
  <si>
    <t>TIC1. Procesamiento de datos, hosting y actividades relacionadas</t>
  </si>
  <si>
    <t>80305, 80399, 100104</t>
  </si>
  <si>
    <t>TIC2. Soluciones basadas en datos para la reducción de emisiones de GEI</t>
  </si>
  <si>
    <t>61, 62 y 6311</t>
  </si>
  <si>
    <t>80305, 80399</t>
  </si>
  <si>
    <t>TIC3. Medidas individuales, servicios profesionales y actividades de Investigación, Desarrollo e Innovación (I+D+I) para el sector TIC</t>
  </si>
  <si>
    <t>Gestión de residuos y captura de emisiones de GEI</t>
  </si>
  <si>
    <t>RC1. Digestión anaeróbica de lodos de aguas residuales</t>
  </si>
  <si>
    <t>3700 y 4290</t>
  </si>
  <si>
    <t>RC2. Recolección selectiva y transporte de residuos no peligrosos en la fracción segregada en la fuente</t>
  </si>
  <si>
    <t>RC3. Digestión anaeróbica de residuos orgánicos</t>
  </si>
  <si>
    <t>3821 y 4290</t>
  </si>
  <si>
    <t>RC4. Compostaje de residuos orgánicos </t>
  </si>
  <si>
    <t>RC5. Aprovechamiento de materiales a partir de residuos no peligrosos</t>
  </si>
  <si>
    <t>3830 y 4290</t>
  </si>
  <si>
    <t>RC6. Captura y utilización de gas de rellenos sanitarios  </t>
  </si>
  <si>
    <t>RC7. Medidas individuales, servicios profesionales y actividades de Investigación, Desarrollo e Innovación (I+D+I) para el sector Gestión de residuos y captura de emisiones de GEI</t>
  </si>
  <si>
    <t>Suministro y tratamiento de Agua</t>
  </si>
  <si>
    <t>A1. Captación, tratamiento y suministro de agua</t>
  </si>
  <si>
    <t>3600 y 4930</t>
  </si>
  <si>
    <t xml:space="preserve">A2. Sistemas de alcantarillado sanitario </t>
  </si>
  <si>
    <t>3700 y 4930</t>
  </si>
  <si>
    <t>A3. Sistemas de tratamiento de aguas residuales</t>
  </si>
  <si>
    <t>A4. Inversiones para el uso eficiente del agua</t>
  </si>
  <si>
    <t>3600, 3700 y 4930</t>
  </si>
  <si>
    <t># de actividades</t>
  </si>
  <si>
    <t>Objetivo de Mitigación del Cambio Climático</t>
  </si>
  <si>
    <t>La Taxonomía Verde de El Salvador para el objetivo de mitigación del cambio climático abarca actividades para siete (7) sectores económicos: Energía, Construcción, Residuos, Manufactura, Suministro y tratamiento de agua, Transporte y TIC. Cada sector presenta una lista de actividades y/o activos, acompañados de los criterios de contribución sustancial al objetivo de mitigación y los requisitos específicos relacionados con la aplicación del cumplimiento de normatividad vigente y sistemas de gestión ambiental, que aseguran que la actividad y/o activo no Haga Daño Significativo a otros objetivos ambientales y climáticos.
Con base en lo anterior, se presenta la siguiente tabla:</t>
  </si>
  <si>
    <t>OBJETIVO AMBIENTAL: MITIGACIÓN DEL CAMBIO CLIMÁTICO</t>
  </si>
  <si>
    <t>Clasificación</t>
  </si>
  <si>
    <t>Criterios de contribución sustancial a la Mitigación del Cambio Climático</t>
  </si>
  <si>
    <t>#</t>
  </si>
  <si>
    <t>Código Taxonomía</t>
  </si>
  <si>
    <t>Actividad económica</t>
  </si>
  <si>
    <t>Criterios de contribución sustancial</t>
  </si>
  <si>
    <t>Criterios de no elegibilidad</t>
  </si>
  <si>
    <t>1. Adaptación al Cambio Climatico</t>
  </si>
  <si>
    <t>2. Prevención y control de la contaminación</t>
  </si>
  <si>
    <t>3. Transición hacia una Economía circular</t>
  </si>
  <si>
    <t>4. Uso sostenible y protección de la biodiversidad y sus ecosistemas</t>
  </si>
  <si>
    <t>5. Uso sostenible y protección del recurso hídrico y los ecosistemas marinos</t>
  </si>
  <si>
    <t>EGE1</t>
  </si>
  <si>
    <t>La generación de energía solar fotovoltaica es directamente elegible.</t>
  </si>
  <si>
    <t>NA</t>
  </si>
  <si>
    <t>EGE2</t>
  </si>
  <si>
    <t>La generación de energía solar concentrada es directamente elegible.</t>
  </si>
  <si>
    <t>EGE3</t>
  </si>
  <si>
    <t>La generación de energía eólica es directamente elegible.</t>
  </si>
  <si>
    <t>EGE4</t>
  </si>
  <si>
    <t>EGE4. Generación de electricidad a partir de energía oceánica</t>
  </si>
  <si>
    <t>La generación de energía oceánica es directamente elegible.</t>
  </si>
  <si>
    <t>• Mitigar la posible contaminación generada por los lubricantes y las pinturas antiincrustantes.</t>
  </si>
  <si>
    <t>EGE5</t>
  </si>
  <si>
    <t>EGE6</t>
  </si>
  <si>
    <t>• Verificar el control y prevención de las emisiones de gases geotérmicos no condensables con amenazas ambientales específicas, como H2S, CO2 y CH4, los cuales se liberan de las centrales eléctricas de vapor flash y vapor seco. 
• Incorporar plantas binarias con sistemas cerrados y sin emisión vapor.
• Mitigar los vertimientos a las aguas superficiales y/o subterráneas.
• Impedir las anomalías térmicas asociadas con la descarga de calor residual, las cuales no deben exceder los 3 K para entornos de aguas subterráneas o los 1.5 K para entornos de aguas superficiales.
• Las operaciones de sistemas de energía geotérmica de alta entalpía deben garantizar la existencia de sistemas de reducción de emisiones atmosféricas adecuados para cumplir las normas y directrices internacionales (p. ej.: directrices sobre medio ambiente, salud y seguridad para la generación de energía geotérmica del IFC ).</t>
  </si>
  <si>
    <t>EGE7</t>
  </si>
  <si>
    <t>ETD8</t>
  </si>
  <si>
    <t>ETD8. Transmisión y distribución de electricidad</t>
  </si>
  <si>
    <t>No es elegible la infraestructura dedicada a crear una conexión directa, o expandir una conexión directa existente entre una subestación o red y una planta de producción de energía, que en su ciclo de vida genera emisiones de GEI superiores a 100 gCO2e/kWh, de acuerdo con las mediciones realizadas a través de un estándar de base en el ciclo de vida de la energía  de una subestación o red.</t>
  </si>
  <si>
    <t>EA9</t>
  </si>
  <si>
    <t>EA9. Almacenamiento de electricidad</t>
  </si>
  <si>
    <t>EA10</t>
  </si>
  <si>
    <t>EP11</t>
  </si>
  <si>
    <t>La producción de hidrógeno debe tener emisiones de GEI en su ciclo de vida iguales o inferiores a 3 tCO2e/t de hidrógeno.</t>
  </si>
  <si>
    <t>EA12</t>
  </si>
  <si>
    <t>EDT13</t>
  </si>
  <si>
    <t>ETD14</t>
  </si>
  <si>
    <t>ETD14. Redes de transmisión y distribución para gases renovables y bajos en carbono</t>
  </si>
  <si>
    <t>ECG15</t>
  </si>
  <si>
    <t>La cogeneración de calor/frío y energía a partir de energía solar concentrada es directamente elegible.</t>
  </si>
  <si>
    <t>Seguir las directrices de los Requisitos de Cumplimiento Específicos expuestos en la actividad económica EGE2 sobre la generación de electricidad a partir de energía solar concentrada.</t>
  </si>
  <si>
    <t>ECG16</t>
  </si>
  <si>
    <t>ECG16. Cogeneración de calor/frío y energía a partir de energía geotérmica</t>
  </si>
  <si>
    <t>Las emisiones de GEI del ciclo de vida de la generación combinada de calor/frío y energía de la energía geotérmica deben ser inferiores a 100 gCO2e/kWh en la generación combinada</t>
  </si>
  <si>
    <t>Seguir las directrices de los Requisitos de Cumplimiento Específicos expuestos en la actividad económica EGE6 sobre la generación de electricidad a partir de energía geotérmica.</t>
  </si>
  <si>
    <t>ECG17</t>
  </si>
  <si>
    <t>Seguir las directrices de los Requisitos de Cumplimiento Específicos expuestos en la actividad económica EGE7 sobre la generación de electricidad a partir de bioenergía (biomasa, biocombustibles y biogás).</t>
  </si>
  <si>
    <t>EP18</t>
  </si>
  <si>
    <t xml:space="preserve">•Las bombas y el tipo de equipo utilizado deben contar con etiquetas de eficiencia energética. </t>
  </si>
  <si>
    <t>ESP19</t>
  </si>
  <si>
    <t>Se consideran directamente elegibles la creación de activos intangibles, actividades de investigación, desarrollo e innovación (I+D+I) que tengan como objetivo impulsar el cumplimiento de los criterios de elegibilidad/contribución sustancial de la Taxonomía en el sector de Energía, incluidas las empresas ESCO, que propendan por el cumplimiento de los umbrales de la Taxonomía.</t>
  </si>
  <si>
    <t xml:space="preserve">C1. Construcción de nuevos edificios </t>
  </si>
  <si>
    <t>C2</t>
  </si>
  <si>
    <t xml:space="preserve">Los edificios renovados no pueden utilizarse como actividad principal para la extracción, el almacenamiento, el transporte o la fabricación de combustibles fósiles. </t>
  </si>
  <si>
    <t>C3</t>
  </si>
  <si>
    <t>C4</t>
  </si>
  <si>
    <t>T1</t>
  </si>
  <si>
    <t>T2</t>
  </si>
  <si>
    <t>T3</t>
  </si>
  <si>
    <t xml:space="preserve">No es elegible aquella infraestructura que se dedica al transporte de combustibles fósiles o combustibles fósiles mezclados. </t>
  </si>
  <si>
    <t>T4</t>
  </si>
  <si>
    <t xml:space="preserve">La flota de vehículos o material rodante que transportan combustibles fósiles o combustibles fósiles mezclados con alternativos no son elegibles. </t>
  </si>
  <si>
    <t>T5</t>
  </si>
  <si>
    <t>T6</t>
  </si>
  <si>
    <t>Los buques, barcos, barcazas, lanchas, catamaranes y demás vehículos de transporte marítimo que se dediquen al transporte de combustibles fósiles no son elegibles.</t>
  </si>
  <si>
    <t>T7</t>
  </si>
  <si>
    <t>M1</t>
  </si>
  <si>
    <t>M2</t>
  </si>
  <si>
    <t>M2. Fabricación de cemento</t>
  </si>
  <si>
    <t>M3</t>
  </si>
  <si>
    <t>M3. Fabricación y transformación de aluminio</t>
  </si>
  <si>
    <t>M4</t>
  </si>
  <si>
    <t>M4. Fabricación y transformación de hierro y acero</t>
  </si>
  <si>
    <t>M5</t>
  </si>
  <si>
    <t>M6</t>
  </si>
  <si>
    <t>M6. Fabricación de otros productos químicos básicos orgánicos</t>
  </si>
  <si>
    <t>M7</t>
  </si>
  <si>
    <t>La fabricación es elegible si las emisiones directas de GEI (alcance 1 y 2) de la fabricación de ácido nítrico son inferiores a 0.038 tCO2e/t de ácido nítrico.</t>
  </si>
  <si>
    <t>M8</t>
  </si>
  <si>
    <t>La Taxonomía no considera elegibles los productos de consumo de un solo uso . A continuación, se relacionan algunos ejemplos de este tipo de productos: 
• Bolsas de punto de pago utilizado para embalar, cargar o transportar paquetes y mercancías, exceptuando aquellas reutilizables o de uso industrial.
• Bolsas utilizadas para embalar periódicos, revistas, publicidad y facturas, así como las utilizadas en las lavanderías para empacar ropa lavada.
• Rollos de bolsas vacías en superficies comerciales para embalar, cargar o transportar paquetes y mercancías o llevar alimentos a granel, exceptuando productos de origen animal crudos.
• Envases o empaques, recipientes y bolsas para contener líquidos no preenvasados, para consumo inmediato, para llevar o para entregas a domicilio.
• Platos, bandejas, cuchillos, tenedores, cucharas, vasos y guantes para comer.
• Mezcladores y pitillos para bebidas.
• Soportes plásticos para las bombas de inflar.
• Confeti, manteles y serpentinas.
• Envases o empaques y recipientes para contener o llevar comidas o alimentos no preenvasados para consumo inmediato, utilizados para llevar o para entregas a domicilio.
• Láminas para servir, empacar, envolver o separar alimentos de consumo inmediato, utilizados para llevar o para entrega a domicilio.
• Soportes plásticos de las copitas de algodón o hisopos flexibles con puntas de algodón.
• Mangos para hilo dental o porta hilos dentales de uso único.
• Adhesivos, etiquetas o cualquier distintivo que se fije a los vegetales.
• Empaques, envases o cualquier recipiente empleado para la comercialización, al consumidor final, de frutas, verduras y tubérculos frescos que en su estado natural cuenten con cáscaras; hierbas aromáticas, hortalizas y hongos frescos.</t>
  </si>
  <si>
    <t>M9</t>
  </si>
  <si>
    <t xml:space="preserve">M9. Fabricación de textiles y confección </t>
  </si>
  <si>
    <t>M10</t>
  </si>
  <si>
    <t>Se consideran directamente elegibles la creación de activos intangibles, actividades de investigación, desarrollo e innovación que tengan el objetivo de impulsar el cumplimiento de los criterios de elegibilidad/contribución sustancial contemplados para las actividades de la Taxonomía en el sector de la manufactura, promoviendo el cumplimiento de los umbrales establecidos. A continuación, se incluye, a modo de ejemplo, algunas acciones que pueden ser implementadas en el marco de esta actividad (lista no exhaustiva).
• Asistencias técnicas que fomenten la capacitación y transferencia de conocimientos y capacidades asociados a nuevas tecnologías o actividades que fomenten el cumplimiento de los criterios de elegibilidad/contribución sustancial. 
• Auditorías ambientales que promuevan el avance en el cumplimiento de los criterios de contribución sustancial.
•	Creación de guías, documentos de buenas prácticas en el marco del cumplimiento de los criterios de elegibilidad/contribución sustancial.
• Innovación en infraestructura y gestión de activos.
• Innovación en tecnologías para reducir las emisiones de GEI en procesos productivos.
• Sistemas de control de supervisión y adquisición de datos que rastrean el uso de energía a nivel de componentes/equipos para aumentar la eficiencia energética.
• Sistemas de control de supervisión y adquisición de datos que rastrean las emisiones a nivel de componentes/equipos para monitorear y reducirlas.</t>
  </si>
  <si>
    <t>TIC1</t>
  </si>
  <si>
    <t>TIC (Tecnologías de la información y la comunicación)</t>
  </si>
  <si>
    <t>TIC2</t>
  </si>
  <si>
    <t>TIC3</t>
  </si>
  <si>
    <t>Se consideran directamente elegibles la creación de activos intangibles y actividades de investigación, desarrollo e innovación (I+D+I) que tengan el objetivo de impulsar el cumplimiento de los criterios de elegibilidad/contribución sustancial de la Taxonomía en las actividades del sector de TIC, promoviendo el cumplimiento de los umbrales establecidos.</t>
  </si>
  <si>
    <t>RC1</t>
  </si>
  <si>
    <t>RC2</t>
  </si>
  <si>
    <t>RC3</t>
  </si>
  <si>
    <t>RC4</t>
  </si>
  <si>
    <t>RC5</t>
  </si>
  <si>
    <t>RC6</t>
  </si>
  <si>
    <t>RC6. Captura y utilización de gas de rellenos sanitarios</t>
  </si>
  <si>
    <t>RC7</t>
  </si>
  <si>
    <t>A1</t>
  </si>
  <si>
    <t>A2</t>
  </si>
  <si>
    <t>A2. Sistemas de alcantarillado sanitario</t>
  </si>
  <si>
    <t>A3</t>
  </si>
  <si>
    <t>A4</t>
  </si>
  <si>
    <t>A5</t>
  </si>
  <si>
    <t>A5. Medidas individuales, servicios profesionales y actividades de Investigación, Desarrollo e Innovación (I+D+I) para el sector Agua</t>
  </si>
  <si>
    <t>Se consideran directamente elegibles la creación de activos intangibles, actividades de investigación, desarrollo e innovación que tengan el objetivo de impulsar el cumplimiento de los criterios de elegibilidad/contribución sustancial de la Taxonomía en el sector de Suministro y tratamiento de agua, promoviendo el cumplimiento de los umbrales establecidos.
A continuación, se presenta una lista no exhaustiva de las medidas individuales y servicios profesionales que son siempre elegibles si están relacionados con actividades o proyectos de la Taxonomía:
• Estudios técnicos.
• Control activo de fugas.
• Gestión del caudal y de la presión.
• Rapidez y calidad de reparaciones.
• Gestión de infraestructura y activos (incluido el mantenimiento).
• Medición.
• Monitoreo y reporte.
• Digitalización y automatización.
• Actividades de operación y mantenimiento.
• Capacitación de usuarios y operadores.
• Cualquier otra medida o servicio profesional que ayuda a cumplir con la Taxonomía es elegible.</t>
  </si>
  <si>
    <t xml:space="preserve">Nota: A la fecha de publicación de este documento, los “Criterios de contribución sustancial” en la Taxonomía de El Salvador  son equivalentes a los “Criterios de elegibilidad” definidos en el Marco Común de Taxonomías de Finanzas Sostenibles para América Latina y el Caribe. Estos criterios de elegibilidad son los requisitos para las actividades económicas que se basan en métricas y umbrales, ayudando a determinar la contribución sustancial de una actividad. Proporcionan una orientación cuantitativa clara y basada en evidencia científica, lo que permite determinar la elegibilidad de las actividades económicas y apoyar el cumplimiento de los objetivos y la ambición de la Taxonomía de El Salvador. </t>
  </si>
  <si>
    <t xml:space="preserve">  </t>
  </si>
  <si>
    <t>Titulo</t>
  </si>
  <si>
    <t>Descripción</t>
  </si>
  <si>
    <t>Ejemplos de acciones e insumos elegibles</t>
  </si>
  <si>
    <t>Prácticas básicas</t>
  </si>
  <si>
    <t>Rotación de cultivos (en cultivos transitorios o de ciclo corto )</t>
  </si>
  <si>
    <t>• En cultivos de ciclo corto se realizan rotaciones de acuerdo con un programa periódico según la región, siendo recomendable establecer cultivos asociados para manejo de la humedad, fertilidad y actividad biológica. Hacer rotaciones con cultivos de cobertura permite mejorar la productividad.</t>
  </si>
  <si>
    <t>• Semillas, plántulas, equipamiento y mano de obra que permita la rotación de cultivos.
• Asistencias técnicas, fortalecimiento y transferencia de conocimiento y habilidades, estudios e investigación para promover estas prácticas.</t>
  </si>
  <si>
    <t>Gestión de fertilizantes</t>
  </si>
  <si>
    <t>• La aplicación de fertilizantes debe realizarse con base en los requerimientos nutricionales del cultivo y un análisis de suelo, para mantener su fertilidad y hacer uso racional de los recursos y los insumos . 
• Determinar la relación y realizar un plan de uso de productos nitrogenados y fosfatados por hectárea acorde al cultivo. 
• Hacer el monitoreo de la fertilidad del suelo y del estado nutricional de los cultivos con base en las condiciones locales. 
• Introducir mejores prácticas para optimizar la productividad, evitando contaminar por exceso de nutrientes. 
• Preferir los abonos orgánicos, si están disponibles localmente. Si se requieren fertilizantes no orgánicos, tener en cuenta que estos deben aplicarse en dosis específicas cuándo y dónde el cultivo lo requiera, evitando pérdida y contaminación del medio ambiente. 
• En el caso de utilizar abonos orgánicos, se debe conocer la fuente de la materia orgánica, que estén totalmente compostados y con calidad garantizada, libres de contaminantes químicos o biológicos.</t>
  </si>
  <si>
    <t>• Equipamiento y materiales de aplicación de fertilizantes, que permitan una dosificación oportuna (cuando el cultivo lo requiera) y eficiente. 
• Fertiirrigación (técnica que permite la aplicación simultánea de agua y fertilizantes a través del sistema de riego).
• Asistencias técnicas, fortalecimiento y transferencia de conocimiento y habilidades, estudios e investigación para promover estas prácticas.</t>
  </si>
  <si>
    <t>Control de plagas y enfermedades</t>
  </si>
  <si>
    <t>• Insumos para el control biológico y físico de plagas y enfermedades (p. ej.: semillas de plantas repelentes, trampas o redes selectivas sin afectación a otras especies).
• Asistencias técnicas, fortalecimiento y transferencia de conocimiento y habilidades, estudios e investigación para promover estas prácticas.</t>
  </si>
  <si>
    <t>Conservación del suelo</t>
  </si>
  <si>
    <t>• Realizar una preparación o labranza mínima del suelo con cobertura permanente del suelo y uso de abonos orgánicos. 
• En suelos con pendiente, hacer la siembra en curvas de nivel a través de terrazas, coberturas vegetales de enraizamiento profundo u otros métodos. 
• Cosecha en verde para el uso de los residuos post cosecha (debe ser después de la madurez fisiológica).
• Mantener una cobertura de biomasa del suelo en al menos el 80% de la unidad productiva. 
• Evitar el uso de maquinaria pesada que compacte el suelo y afecte las características de este .
• Los cultivos se han de plantar en zonas fértiles y con escasos problemas de malezas (arvenses) o inundaciones.</t>
  </si>
  <si>
    <t>• Semillas, abonos, equipamiento ligero para obras de protección del suelo, barreras vivas.
• Asistencias técnicas, fortalecimiento y transferencia de conocimiento y habilidades, estudios e investigación para promover estas prácticas.</t>
  </si>
  <si>
    <t>Adopción de prácticas ancestrales de cultivo y sistemas de producción tradicional</t>
  </si>
  <si>
    <t>• Incluye prácticas y conocimientos tradicionales que han sido estudiados por la academia donde hay una demostración basada en ciencia de la alineación de estas prácticas con los objetivos ambientales de la Taxonomía de El Salvador, promoviendo la soberanía alimentaria, basada en modelos sostenibles. Algunos ejemplos de estas prácticas son:
o Milpas (sistema agroforestal tradicional): este sistema implica un cultivo intercalado de maíz con otros cultivos y plantas, como ayote o arroz, entre algunos posibles. Este tipo de prácticas permiten mejora en la fertilidad del suelo y diversificación de cultivos (Boege, Eckart., 2022) (Ito, N., Kimura, M., Watanabe, T., &amp; Shibata, S, 2012)  (Godoy, M. , 2011)
o Reservorios de agua lluvia: sistemas ancestrales de almacenamiento de agua construido por comunidades rurales como encajuelado. Estos sistemas permiten la captación y conservación de agua lluvia, reduciendo la dependencia de fuentes de agua superficial o subterránea. Este tipo de sistemas mejoran la resiliencia agrícola en comunidades rurales, mejorando un uso eficiente del recurso hídrico. (CIFOR, 2017)  (González, 2019)
o Recuperación y preservación de semillas nativas y su diversidad fitogenética (ej. maíz, frijol) que son más resistentes a enfermedades y mejor adaptadas al clima local. (FAO , 2018) (Waquil, 2019)</t>
  </si>
  <si>
    <t>• Semillas, plántulas, equipamiento, materiales y mano de obra que permita la aplicación de las prácticas ancestrales de cultivo.
• Asistencias técnicas, fortalecimiento y transferencia de conocimiento y habilidades, estudios e investigación para promover estas prácticas.</t>
  </si>
  <si>
    <t xml:space="preserve">Sistemas agroecológicos en comunidades </t>
  </si>
  <si>
    <t>• Incluye actividades como huertas orgánicas, huertas comunitarias en zonas rurales, cultivos hidropónicos, agricultura en techos y cultivo de hongos en residuos orgánicos, entre otras. Estas prácticas fomentan la producción de alimentos en zonas urbanas, reducen las emisiones asociadas al transporte, promueven el uso eficiente del agua y los espacios, y contribuyen a mejorar la calidad del aire en la ciudad, entre otros beneficios.</t>
  </si>
  <si>
    <t>• Semillas, plántulas, equipamiento, materiales y mano de obra que permita la implementación de los sistemas descritos.
• Asistencias técnicas, fortalecimiento y transferencia de conocimiento y habilidades, estudios e investigación para promover estas prácticas.</t>
  </si>
  <si>
    <t>Gestión del recurso hídrico</t>
  </si>
  <si>
    <t xml:space="preserve">• Mejorar la productividad hídrica de los cultivos, comparando el rendimiento de agua por hectárea documentado según el tipo de cultivo.
• Prevenir la contaminación hídrica con residuos orgánicos o químicos. 
• Evitar con mejor drenaje anegaciones de cultivos excesivas.
• Aplicar compost y mulching  para mejorar la estructura del suelo y su capacidad de retener agua. </t>
  </si>
  <si>
    <t>• Equipos y herramientas para la construcción e instalación de sistemas de cosecha de agua para su conservación y aprovechamiento agrícola. Materiales para fortalecimiento de capacidades en manejo eficiente de agua en el sector agrícola. Equipos y herramientas que permitan la reutilización del agua en labores agrícolas. Equipos y herramientas de tratamiento de efluentes líquidos que permitan mejorar las condiciones de vertimiento de actividades agrícolas. 
• Asistencias técnicas, fortalecimiento y transferencia de conocimiento y habilidades, estudios e investigación para promover estas prácticas.</t>
  </si>
  <si>
    <t xml:space="preserve">Sensibilización relacionada con la quema abierta de residuos de cultivos. </t>
  </si>
  <si>
    <t xml:space="preserve">• Se busca concienciar a los agricultores sobre los impactos negativos de la quema abierta de residuos de cultivos, como la contaminación del aire y la degradación del suelo. A través de capacitaciones y materiales educativos, se promueven alternativas sostenibles como el compostaje y la incorporación de residuos al suelo8. </t>
  </si>
  <si>
    <t xml:space="preserve">• Programas de capacitación y asistencia técnica relacionados con los impactos de la quema abierta y la promoción del cultivo a largo plazo. </t>
  </si>
  <si>
    <t>Prácticas intermedias</t>
  </si>
  <si>
    <t>Abonos orgánicos (uso de coberturas vegetales)</t>
  </si>
  <si>
    <t>• Equipo, material, herramientas e insumos (por ejemplo, composteras, plántulas, mano de obra, lombricompuestos).
• Asistencias técnicas, fortalecimiento y transferencia de conocimiento y habilidades, estudios e investigación para promover estas prácticas.</t>
  </si>
  <si>
    <t xml:space="preserve">• Emplear un sistema de riego eficiente y económicamente viable para asegurar un adecuado manejo del recurso hídrico, como métodos de riego por goteo o aspersión, que entregan agua de manera eficiente a las raíces. 
• Emplear practicas mecánicas o pequeñas obras de ingeniería para canalizar aguas, amortiguar su violencia y contener remociones en masa .
• Emplear sistemas eficientes de almacenamiento de agua y sistemas de recolección de agua lluvia, especialmente en regiones secas. </t>
  </si>
  <si>
    <t>• Equipos y herramientas para la construcción e instalación de sistemas de cosecha de agua para su conservación y aprovechamiento agrícola.
• Equipos y herramientas que permitan la reutilización del agua en labores agrícolas.
• Equipos y herramientas de riego que ayuden a optimizar el recurso hídrico en el proceso productivo.
• Asistencias técnicas, fortalecimiento y transferencia de conocimiento y habilidades, estudios e investigación para promover el manejo eficiente del agua en el sector agrícola.</t>
  </si>
  <si>
    <t>Gestión de residuos y tratamiento del agua contaminada con residuos</t>
  </si>
  <si>
    <t>• Equipo, herramientas, insumos y mano de obra.
• Asistencias técnicas, fortalecimiento y transferencia de conocimiento y habilidades, estudios e investigación para promover estas prácticas.</t>
  </si>
  <si>
    <t xml:space="preserve">Medidas de atención y prevención de inundaciones para las áreas con cultivos existentes. </t>
  </si>
  <si>
    <t xml:space="preserve">• Prácticas agrícolas diseñadas para minimizar los daños causados por el exceso de agua y garantizar la continuidad de la producción. </t>
  </si>
  <si>
    <t>• Zanjas y canales, sistemas de terrazas, refuerzos de bordes de ríos, construcción de diques. 
• Asistencias técnicas, fortalecimiento y transferencia de conocimiento y habilidades, estudios e investigación para promover estas prácticas.</t>
  </si>
  <si>
    <t xml:space="preserve">Sistemas de almacenamiento resilientes para reducir la vulnerabilidad de las cosechas ante eventos climáticos. </t>
  </si>
  <si>
    <t xml:space="preserve">• Infraestructuras y tecnologías diseñadas para proteger y conservar las cosechas agrícolas ante eventos climáticos extremos como altas temperaturas, inundaciones, sequías o tormentas. </t>
  </si>
  <si>
    <t>• Sistemas de almacenamiento hermético, tecnologías de secado. 
• Asistencias técnicas, fortalecimiento y transferencia de conocimiento y habilidades, estudios e investigación para promover estas prácticas.</t>
  </si>
  <si>
    <t xml:space="preserve">Proyectos e Inversiones en la diversificación de ingresos para reducir la vulnerabilidad de las comunidades rurales como complemento de los medios de vida agrícolas. </t>
  </si>
  <si>
    <t xml:space="preserve">• Desarrollo e implementación de proyectos y estrategias de inversión que permitan a las comunidades rurales generar ingresos adicionales a la agricultura. Su objetivo principal es reducir la vulnerabilidad económica y social de los agricultores ante factores como el cambio climático, las fluctuaciones en los precios de los productos agrícolas y la degradación de los recursos naturales. </t>
  </si>
  <si>
    <t>• Apicultura y frutas silvestres.
• Agroturismo.
• Asistencias técnicas, fortalecimiento y transferencia de conocimiento y habilidades, estudios e investigación para promover estas prácticas.</t>
  </si>
  <si>
    <t>Prácticas avanzadas</t>
  </si>
  <si>
    <t xml:space="preserve">Renovación de cultivos perennes </t>
  </si>
  <si>
    <t xml:space="preserve">• Renovación de cultivos mediante siembra o poda, acompañada del uso de variedades locales adaptadas y la implementación de sistemas adecuados a las condiciones ambientales.
• Remoción de plántulas improductivas, enfermas o deterioradas y aplicación de buenas prácticas para la destrucción y manejo del cultivo anterior.
• Esta práctica excluye sistemas de monocultivo o modelos de producción intensiva no sostenibles. </t>
  </si>
  <si>
    <t>• Plántulas, semillas, equipamiento, materiales y mano de obra que permita la implementación de los sistemas descritos.
• Asistencias técnicas, fortalecimiento y transferencia de conocimiento y habilidades, estudios e investigación para promover estas prácticas.</t>
  </si>
  <si>
    <t xml:space="preserve">Sistemas agroforestales </t>
  </si>
  <si>
    <t>• Transformar áreas dedicadas a cultivos transitorios o pastizales en sistemas agroforestales, integrando árboles y cultivos agrícolas de manera combinada y sostenible. Los sistemas agroforestales favorecen la biodiversidad, mejoran la salud del suelo y optimizan el uso del agua, mientras proporcionan productos como frutas, madera y forraje. Este enfoque no solo diversifica la producción, sino que también contribuye a la mitigación del cambio climático y a la restauración de ecosistemas degradados .
• Certificaciones o distintivos de producción sustentable. Por ejemplo: Global Gap, orgánicos, USDA, Rainforest Alliance u otras que garanticen la mitigación de GEI.</t>
  </si>
  <si>
    <t>• Semillas, plántulas, material, incluyendo el necesario para el desarrollo de viveros, y otros insumos (equipamiento y mano de obra). 
• Certificación vigente.
• Asistencias técnicas, fortalecimiento y transferencia de conocimiento y habilidades, estudios e investigación para promover estas prácticas.</t>
  </si>
  <si>
    <t>Obras de conservación de suelo</t>
  </si>
  <si>
    <t>• El cultivo en terraza  es una técnica de cultivo en laderas que consiste en la construcción de superficies escalonadas para reducir la erosión del suelo y mejorar la retención de agua. Sus beneficios incluyen la conservación de la humedad, la prevención de la degradación del suelo y la adaptación a la variabilidad climática, favoreciendo la sostenibilidad de la producción agrícola.
• Las acequias son canales de riego tradicionales que previenen la erosión del suelo, permiten la rehidratación del mismo y distribuyen de manera equitativa el agua.
• Las barreras muertas comprenden las construcciones realizadas con material vegetal seco y que ayudan a prevenir la erosión y mejorar la fertilidad del terreno.
• Conservación de fragmentos y corredores lineales de vegetación nativa y fomentar cercas vivas diversificadas y multiestrato.</t>
  </si>
  <si>
    <t>• Adecuación de laderas para mejorar la estabilidad, Instalación de sistemas de captación de agua de lluvia, otros insumos (equipamiento y mano de obra).
• Asistencias técnicas, fortalecimiento y transferencia de conocimiento y habilidades, estudios e investigación para promover estas prácticas.</t>
  </si>
  <si>
    <t>Agricultura protegida</t>
  </si>
  <si>
    <t>• Invernaderos (siempre y cuando el proyecto cuente con un plan de economía circular para la gestión de los residuos generados por los materiales del invernadero). Estos permiten reducir los impactos negativos del clima, controlar plagas y enfermedades y tener un mayor control de la temperatura, humedad y luz.</t>
  </si>
  <si>
    <t>• Adecuación de cultivos con mallas sombra y material reciclable. 
• Asistencias técnicas, fortalecimiento y transferencia de conocimiento y habilidades, estudios e investigación para promover estas prácticas.</t>
  </si>
  <si>
    <t>Introducción de policultivos o cultivos asociados en cultivos permanentes</t>
  </si>
  <si>
    <t xml:space="preserve">• Consiste en combinar diferentes cultivos utilizando especies compatibles, preferiblemente nativas, maderables o frutales. Esta práctica ayuda a proteger el suelo, mejorar la fijación de carbono y nitrógeno, diversificar la producción y fortalecer la resiliencia frente a la variabilidad climática. Ejemplos comunes incluyen el cultivo de café con aguacate, cacao con plátano, yuca con piña y maíz con frijol, entre otros. </t>
  </si>
  <si>
    <t>• Semillas, plántulas, material, también para el desarrollo de viveros, y otros insumos (equipamiento y mano de obra).
• Asistencias técnicas, fortalecimiento y transferencia de conocimiento y habilidades, estudios e investigación para promover estas prácticas.</t>
  </si>
  <si>
    <t>Mejoramiento del material genético en semillas y material reproductivo. Biotecnología en cadenas productivas agrícolas.</t>
  </si>
  <si>
    <t xml:space="preserve">• Utilizar semillas mejoradas y germoplasmas desarrollados mediante prácticas convencionales de mejoramiento genético (plant breeding), como los existentes para azúcar, maíz, frijol y yuca, para aumentar los rendimientos y la resiliencia frente a la variabilidad climática. Esto incluye la investigación, desarrollo y difusión de semillas resistentes al clima (excluyendo organismos genéticamente modificados - GMO), así como la provisión de asistencia técnica y el uso de mano de obra local.
• Aplicar biotecnología para producir insumos agrícolas como biofertilizantes y biofungicidas, así como para el desarrollo de extractos y aceites con aplicaciones farmacéuticas, alimentarias, cosméticas e industriales . </t>
  </si>
  <si>
    <t>• Insumos de estos materiales.
• Investigación y desarrollo. 
• Laboratorios especializados.
• Equipo para desarrollo de biofertilizantes.
• Asistencias técnicas, fortalecimiento y transferencia de conocimiento y habilidades, estudios e investigación para promover estas prácticas.</t>
  </si>
  <si>
    <t xml:space="preserve">Sistemas de monitoreo y pronóstico meteorológico </t>
  </si>
  <si>
    <t xml:space="preserve">• Consisten en el uso de tecnologías y herramientas para la recolección y análisis de datos meteorológicos, como temperatura, precipitaciones y vientos, con el fin de generar pronósticos precisos a corto, mediano y largo plazo. Estas tecnologías son fundamentales para la implementación de una agricultura climáticamente inteligente, ya que permiten a los agricultores y otros sectores tomar decisiones informadas para optimizar sus actividades, como la siembra, riego y cosecha, además de prevenir riesgos climáticos y mejorar la planificación de las actividades productivas. </t>
  </si>
  <si>
    <t>• Sistemas de alerta temprana, incluidas medidas de control de incendios forestales para reducir los daños ocasionados por incendios inducidos por olas de calor.
• Asistencias técnicas, fortalecimiento y transferencia de conocimiento y habilidades, estudios e investigación para promover estas prácticas.</t>
  </si>
  <si>
    <t>Adopción y mantenimiento de tecnología de monitoreo y seguimiento</t>
  </si>
  <si>
    <t xml:space="preserve">• Agricultura de precisión con el objetivo de mejorar la predictibilidad y precisión en las operaciones agrícolas, constituyendo así una medida de resiliencia y adaptación. Esto incluye la adopción de tecnología de monitoreo y seguimiento para detectar o localizar áreas de quema de cultivos. </t>
  </si>
  <si>
    <t>• Sensores remotos y satelitales, estaciones meteorológicas automatizadas, GPS, drones con cámaras térmica, para monitorear y gestionar cultivos.
• Asistencias técnicas, fortalecimiento y transferencia de conocimiento y habilidades, estudios e investigación para promover estas prácticas.</t>
  </si>
  <si>
    <t xml:space="preserve">Prácticas alternativas de manejo de residuos de cultivos </t>
  </si>
  <si>
    <t xml:space="preserve">• Para mitigar los impactos ambientales y económicos de la quema abierta de residuos agrícolas, como la conversión de residuos de cultivos en fertilizantes, productos de Biochar (biocarbón) y pellets  de biomasa elaborados a partir de cascara de arroz, trigo, algodón y otros desechos agrícolas. </t>
  </si>
  <si>
    <t>• Planta de pirolisis para la producción de Biochar (Biocarbón) y/o Pellets.
• Asistencias técnicas, fortalecimiento y transferencia de conocimiento y habilidades, estudios e investigación para promover estas prácticas.</t>
  </si>
  <si>
    <t>Inversiones elegibles complementarias</t>
  </si>
  <si>
    <t>Tabla 2. Requisitos de Cumplimiento Específicos (NHDS)</t>
  </si>
  <si>
    <t>Objetivos ambientales y climáticos</t>
  </si>
  <si>
    <t>Mitigación del cambio climático</t>
  </si>
  <si>
    <t>El proyecto no debe conducir a la conversión de tierras con altas reservas de carbono.</t>
  </si>
  <si>
    <t>Debe evitarse en cualquier etapa del proyecto cualquier práctica de tala y quema de residuos agrícolas.</t>
  </si>
  <si>
    <t xml:space="preserve">Evitar la labranza y aplicación excesiva de fertilizantes. </t>
  </si>
  <si>
    <t>Adaptación y resiliencia al cambio climático</t>
  </si>
  <si>
    <t>Deben identificarse límites claros e interdependencias críticas entre la unidad de producción agrícola y el ecosistema dentro del cual opera.</t>
  </si>
  <si>
    <t>Identificar los principales riesgos climáticos físicos a los que estará expuesta y será vulnerable la unidad de producción a lo largo de su vida útil.</t>
  </si>
  <si>
    <t>Las medidas que se han tomado o se tomarán para hacer frente a esos riesgos los mitigan hasta un nivel tal, que la unidad de producción sea capaz de gestionar las condiciones climáticas cambiantes a lo largo de su vida útil.</t>
  </si>
  <si>
    <t>Protección y restauración de la biodiversidad y los ecosistemas</t>
  </si>
  <si>
    <t xml:space="preserve">Evitar la destrucción del hábitat: quema, tala o fragmentación de la vegetación natural. </t>
  </si>
  <si>
    <t>Proteger áreas de bosque natural. Reservar al menos el 40% del bosque para la regeneración o conservación.</t>
  </si>
  <si>
    <t xml:space="preserve">Evitar la introducción de especies no autóctonas. Las especies autóctonas están permitidas. Se permiten especies naturalizadas con beneficios comprobados en programas de restauración. </t>
  </si>
  <si>
    <t>Controlar el uso de agroquímicos (fertilizantes y plaguicidas) porque, en exceso, provocan la disminución de las poblaciones de organismos benéficos en los ecosistemas terrestres.</t>
  </si>
  <si>
    <t>Prevención y control de la contaminación</t>
  </si>
  <si>
    <t>Prevenir la degradación física. Por ejemplo, la erosión y la compactación del suelo.</t>
  </si>
  <si>
    <t>Prevenir la degradación química. Por ejemplo, la acidificación, la alcalinización y la contaminación.</t>
  </si>
  <si>
    <t>Evitar la degradación biológica. Por ejemplo, la pérdida de materia orgánica, el desequilibrio de la actividad biológica y los procesos de mineralización.</t>
  </si>
  <si>
    <t>Instalar biofiltros, estanques de sedimentación o humedales artificiales para tratar las aguas residuales antes de que se descarguen en los cuerpos de agua naturales, reduciendo la liberación de nutrientes, productos químicos y materia orgánica.</t>
  </si>
  <si>
    <t>Uso sostenible y protección de los recursos marinos e hídricos</t>
  </si>
  <si>
    <t xml:space="preserve">Proteger los corredores ribereños, los humedales y otros cuerpos de agua. </t>
  </si>
  <si>
    <t>Controlar la contaminación de los cursos de agua y evitar la descarga de sedimentos en cuerpos de agua, nutrientes y agroquímicos.</t>
  </si>
  <si>
    <t>Regular el volumen de agua extraída y devuelta a las fuentes naturales, mejorando la eficiencia de uso por unidad de producción.</t>
  </si>
  <si>
    <t>Mantener densidades de población adecuadas para reducir la presión sobre los recursos hídricos locales y minimizar la acumulación de residuos que pueden conducir a la eutrofización.</t>
  </si>
  <si>
    <t>Tabla 3. Ejemplos Guía de contribución sustancial a los objetivos ambientales y climáticos de la Taxonomía</t>
  </si>
  <si>
    <t>Objetivo ambiental</t>
  </si>
  <si>
    <t>Descripción de la contribución</t>
  </si>
  <si>
    <t>Ejemplos de contribución</t>
  </si>
  <si>
    <t>Las prácticas implementadas conducen a la reducción de las emisiones de GEI o evitan la pérdida de reservas de carbono.</t>
  </si>
  <si>
    <t xml:space="preserve">	• Las prácticas seleccionadas ayudan a reducir las emisiones de metano en las plantas de tratamiento y los cultivos intensivos en agua (por ejemplo, azúcar, café).
	• Las prácticas seleccionadas ayudan a aumentar el uso de especies de plantas fijadoras de carbono con mayor contenido de carbono, y protegen los bosques y los hábitats costeros y marinos (carbono azul). Implican la introducción de sistemas agroforestales, la reducción de las emisiones de metano en la gestión de residuos agrícolas o la reducción de las emisiones procedentes de la quema de biomasa.
	• Las prácticas seleccionadas ayudan a aumentar y secuestrar carbono por encima y por debajo del suelo, por ejemplo, a través de buenas prácticas de labranza. También disminuyen las emisiones de NO2 en suelos fertilizados.
	Las prácticas seleccionadas ayudan a restaurar áreas degradadas que alguna vez fueron reservas de alto contenido de carbono. </t>
  </si>
  <si>
    <t>Adaptación al cambio climático</t>
  </si>
  <si>
    <t>Las prácticas implementadas mejoran la resiliencia de la unidad productiva a los efectos del cambio climático, al mismo tiempo que no perjudican la resiliencia climática de los ecosistemas dentro de los cuales se lleva a cabo.</t>
  </si>
  <si>
    <t>• Las prácticas seleccionadas ayudan a mejorar la resiliencia de los ecosistemas a la variabilidad climática y a mejorar sus servicios de regulación del clima (por ejemplo, protegiendo los manglares, los bosques y los humedales). 
• Las prácticas seleccionadas ayudan a reducir la presión sobre el equilibrio biológico y su resiliencia climática, haciendo uso de variedades y especies forestales agrícolas tolerantes al clima.</t>
  </si>
  <si>
    <t>Las prácticas implementadas protegen las fuentes de agua, optimizan la utilización del agua y evitan su contaminación.</t>
  </si>
  <si>
    <t>• Las prácticas seleccionadas ayudan a aumentar la estabilización de las zonas de recarga de acuíferos. Ayudan a reducir el potencial de sedimentación de los embalses que permiten la regulación del agua. 
• Las prácticas seleccionadas ayudan a ajustar los criterios de planificación hídrica de acuerdo con la evaluación de los escenarios climáticos y su adaptación a los planes de adaptación climática aplicables. 
• Las prácticas seleccionadas ayudan a proteger y optimizar el suministro de agua para otros usos, como la protección de los caudales mínimos ecológicos (para las funciones de los ecosistemas de agua dulce y costeros), especialmente en períodos de escasez de agua. 
• Las prácticas seleccionadas ayudan a manejar la escorrentía en épocas de precipitaciones excesivas.</t>
  </si>
  <si>
    <t xml:space="preserve">Las prácticas implementadas ayudan a proteger o restaurar la biodiversidad y la estabilidad del ecosistema donde se encuentra la unidad de producción </t>
  </si>
  <si>
    <t>• Las prácticas seleccionadas ayudan a fomentar el uso de especies autóctonas o compatibles con el hábitat original. 
• Las prácticas seleccionadas ayudan a combatir las especies invasoras preexistentes sin deteriorar el equilibrio biológico.
• Las prácticas seleccionadas ayudan a aumentar la diversidad y abundancia de especies, buscando conectar fragmentos no degradados y recuperar áreas ya atenuadas bajo un enfoque de corredor biológico y zona de amortiguamiento. Implican la plantación y el mantenimiento de la vegetación: árboles, arbustos, manglares y otros ecosistemas naturales.</t>
  </si>
  <si>
    <t>Las prácticas implementadas evitan la contaminación del aire, el suelo o los ecosistemas</t>
  </si>
  <si>
    <t>• Las prácticas seleccionadas ayudan a recolectar, reciclar, limpiar y desechar adecuadamente los envases de pesticidas y productos químicos.
• Las prácticas seleccionadas ayudan a desarrollar un sistema de tratamiento de agua contaminada para tratar los desechos y los nutrientes.
• Las prácticas seleccionadas ayudan a reducir o detener la quema de cultivos, como el manejo y el procesamiento de residuos agrícolas.</t>
  </si>
  <si>
    <t>Gestión sostenible de la tierra y la agricultura</t>
  </si>
  <si>
    <t>Las prácticas implementadas contribuyen a la gestión sostenible de la tierra y ayudan a preservar el potencial agrícola para las generaciones futuras</t>
  </si>
  <si>
    <t>• Las prácticas seleccionadas mejoran la calidad del suelo y lo hacen menos propenso a la salinización.
• Las medidas seleccionadas ayudan a restaurar la fertilidad del suelo y preservar su potencial productivo.</t>
  </si>
  <si>
    <t>Promoción de la resiliencia de los recursos y transición hacia una economía circular</t>
  </si>
  <si>
    <t>Las prácticas implementadas contribuyen a mantener la biomasa agrícola, los desechos y los residuos de las actividades agrícolas como recursos reutilizables</t>
  </si>
  <si>
    <t>• Las prácticas seleccionadas ayudan a producir fertilizantes y biogás a partir de estiércol y otros residuos orgánicos. 
• Las prácticas seleccionadas ayudan a aumentar el contenido de materia orgánica en el suelo mediante la incorporación de residuos de la producción de cultivos.</t>
  </si>
  <si>
    <t xml:space="preserve">Requisitos de Cumplimiento Generales (Principio de No Hacer Daño Significativo NHDS) </t>
  </si>
  <si>
    <t>Requisitos de Cumplimiento Generales</t>
  </si>
  <si>
    <t>Transición hacia una economía circular</t>
  </si>
  <si>
    <t>Uso sostenible y protección del recurso hídrico y los ecosistemas marinos</t>
  </si>
  <si>
    <t>Protección y restauración de la biodiversidad y sus ecosistemas</t>
  </si>
  <si>
    <t>Adaptación al cambio climático.</t>
  </si>
  <si>
    <t>Normativa aplicable (Lista no exhaustiva)</t>
  </si>
  <si>
    <t>Ley del Medio Ambiente Actualizada</t>
  </si>
  <si>
    <t xml:space="preserve">Nota 1: El porcentaje de alineación de criterios esta calculado sobre el total de activiades que esta completamente y parcialmente alineadas, y no con las activiades adicionales o no alineadas.
</t>
  </si>
  <si>
    <t>Indice de alineación con la Taxonomía de UE</t>
  </si>
  <si>
    <t>Índice de alineación de las actividades</t>
  </si>
  <si>
    <t>Índice de alineación de principios para los criterios</t>
  </si>
  <si>
    <t>Uso del suelo</t>
  </si>
  <si>
    <t>Nota:  En la taxonomía de EU el principal objetivo es mitigación y desarrolla únicamente el sector forestal de manera diferenciada, mientras que la taxonomía de Colombia atiende cinco objetivos ambientales de forma transversal y desarrolla dos sectores más (agricultura y ganadería); por lo tanto únicamente es posible la evaluación de alineación a nivel actividad en el sector forestal</t>
  </si>
  <si>
    <t xml:space="preserve">Se refiere al porcentaje de alineación de las actividades de cada sector de la taxonomía Colombiana comparada con la taxonomía de UE. </t>
  </si>
  <si>
    <t>Índice de alineación de los criterios</t>
  </si>
  <si>
    <t>Se refiere al porcentaje de alineación de los criterios de las diferentes actividades en cada sector de la taxonomía Colombiana comparada con la taxonomía de UE.
Se debe tener en cuenta que el porcentaje de alineación de criterios esta calculado sobre el total de activiades que esta completamente y parcialmente alineadas, y no con las activiades adicionales o no alineadas.</t>
  </si>
  <si>
    <t>Salvaguardas Sociales Mínimas (SSM)</t>
  </si>
  <si>
    <t>Este enfoque puede complementarse con el uso de normas, directrices y convenios internacionales, tales como:</t>
  </si>
  <si>
    <t>A continuación, se presenta una tabla con los objetivos sociales clave y los pilares sociales que deben ser considerados dentro de los sistemas de gestión social.</t>
  </si>
  <si>
    <t>Objetivos sociales</t>
  </si>
  <si>
    <t>Pilares sociales sugeridos</t>
  </si>
  <si>
    <t>Elementos de gobernanza corporativa</t>
  </si>
  <si>
    <t>• Anticorrupción y soborno
• Competencia justa
• Protección del consumidor
• Participación de la comunidad
• Prácticas de contratación
• Competencia leal
• Buen gobierno corporativo</t>
  </si>
  <si>
    <t>Derechos humanos</t>
  </si>
  <si>
    <t>• Trabajo y condiciones laborales
• Salud y Seguridad en el Trabajo
• Igualdad de genero
• No discriminación, diversidad e igualdad de oportunidades</t>
  </si>
  <si>
    <t>Pueblos indígenas y patrimonio cultural</t>
  </si>
  <si>
    <t>• Pueblos indígenas
• Protección del Patrimonio Cultural</t>
  </si>
  <si>
    <t>Tabla de equivalencia</t>
  </si>
  <si>
    <t>Taxonomía Colombia</t>
  </si>
  <si>
    <t>MRV**</t>
  </si>
  <si>
    <t>Sector Taxonomía</t>
  </si>
  <si>
    <t>Actividades Taxonomía</t>
  </si>
  <si>
    <t>Comentarios</t>
  </si>
  <si>
    <t>Sub-sector</t>
  </si>
  <si>
    <t>Actividades MRV</t>
  </si>
  <si>
    <t>Generación de electricidad a partir de energía solar fotovoltaica</t>
  </si>
  <si>
    <t>ENERGÍA (Energy)</t>
  </si>
  <si>
    <t>Generación, mejora y acceso de electricidad</t>
  </si>
  <si>
    <t>Incrementar la participación de fuentes renovables en la matriz energética (eólica, offshore y onshore), solar fotovoltaica, geotérmica, mareomotriz, hidroeléctrica, biomasa y biogás)</t>
  </si>
  <si>
    <t>Generación de electricidad a partir de energía solar concentrada</t>
  </si>
  <si>
    <t>Generación de electricidad a partir de energía eólica</t>
  </si>
  <si>
    <t>Generación de electricidad a partir de energía oceánica</t>
  </si>
  <si>
    <t>Generación de electricidad a partir de energía hidroeléctrica</t>
  </si>
  <si>
    <t>Generación de electricidad a partir de energía geotérmica</t>
  </si>
  <si>
    <t>Generación de electricidad a partir de biomasa, biocombustibles y biogás</t>
  </si>
  <si>
    <t>Transmisión y distribución de electricidad de fuentes renovables</t>
  </si>
  <si>
    <t>Generar energía con fuentes no convencionales en zonas no interconectadas (sistemas híbridos)</t>
  </si>
  <si>
    <t>Construir, mantener y optimizar sistemas de transmisión y distribución para aprovechamiento de fuentes renovables</t>
  </si>
  <si>
    <t>Integrar redes inteligentes en el sistema integrado nacional</t>
  </si>
  <si>
    <t>Soluciones para la reducción de GEI basadas en datos</t>
  </si>
  <si>
    <t>Cogeneración de calor/frío y energía a partir de biomasa, biocombustibles y biogás</t>
  </si>
  <si>
    <t>Usar biomasa para aplicaciones térmicas</t>
  </si>
  <si>
    <t>Cogenerar con biomasa</t>
  </si>
  <si>
    <t>N/A</t>
  </si>
  <si>
    <t>No existe equivalencia</t>
  </si>
  <si>
    <t>Implementar planes de remoción de biomasa para hidroeléctricas con valles inundables</t>
  </si>
  <si>
    <t>Manufactura de biomasa, biocombustibles y biogas</t>
  </si>
  <si>
    <t>Producir biocombustibles (con baja huella de carbono)</t>
  </si>
  <si>
    <t>Acceder a la energía a través de la electrificación rural</t>
  </si>
  <si>
    <t>Eficiencia Energética</t>
  </si>
  <si>
    <t>Distritos térmicos</t>
  </si>
  <si>
    <t>Optimizar e incrementar la eficiencia de los sistemas de aire acondicionado y calefacción</t>
  </si>
  <si>
    <t>Cogeneración de calor/frío y energía a partir de energía solar concentrada</t>
  </si>
  <si>
    <t>Cogeneración de calor/frío y energía a partir de energía geotérmica</t>
  </si>
  <si>
    <t>Producción de calor/frío y energía usando calor residual</t>
  </si>
  <si>
    <t>Usar energía solar para calentamiento de agua</t>
  </si>
  <si>
    <t>Mejorar la eficiencia energética en el alumbrado público y telegestión</t>
  </si>
  <si>
    <t>Construcción de nuevos edificios</t>
  </si>
  <si>
    <t>Medidas individuales a nivel ciudad / municipio / localidad</t>
  </si>
  <si>
    <t>Renovación de edificios</t>
  </si>
  <si>
    <t>Cambiar bombillos incandescentes por ahorradores (LEDS)</t>
  </si>
  <si>
    <t>Infraestructura para el transporte</t>
  </si>
  <si>
    <t>Usar estufas eficientes para reducir el consumo de biomasa tradicional</t>
  </si>
  <si>
    <t>Promover el aislamiento térmico en edificaciones</t>
  </si>
  <si>
    <t>Adquisición y propiedad de edificios</t>
  </si>
  <si>
    <t>Sistemas de alcantarillado sanitario y combinados</t>
  </si>
  <si>
    <t>Usar fuentes renovables para sistemas de bombeo de agua</t>
  </si>
  <si>
    <t>Sistemas de acueducto</t>
  </si>
  <si>
    <t>Aumentar la eficiencia energética de las plantas de tratamiento de aguas residuales y el sistema de alcantarillado</t>
  </si>
  <si>
    <t>Sistemas de tratamiento de aguas residuales</t>
  </si>
  <si>
    <t>Promover eficiencia energética en la generación de energía eléctrica</t>
  </si>
  <si>
    <t>Políticas, leyes e investigación para la transición energética</t>
  </si>
  <si>
    <t>Desarrollar arreglos institucionales que permitan fomentar e implementar proyectos de energía renovable</t>
  </si>
  <si>
    <t>Temas de política pública</t>
  </si>
  <si>
    <t>Expedir reglamentos técnicos de eficiencia energética</t>
  </si>
  <si>
    <t>Gestionar la demanda mediante la regulación de tarifas de energéticos</t>
  </si>
  <si>
    <t>Fomentar incentivos económicos y fiscales para el aprovechamiento de energía renovable y eficiencia energética.</t>
  </si>
  <si>
    <t>La actividad no es eligible como verde</t>
  </si>
  <si>
    <t>Fijar de manera eficiente precios de los combustibles y la electricidad (racionalización de subsidios, tarifas de usuarios finales, regulaciones sobre la generación, transmisión o distribución)</t>
  </si>
  <si>
    <t>Modelar el consumo energético en diversos sectores para toma de decisiones</t>
  </si>
  <si>
    <t>Producción de hidrocarburos</t>
  </si>
  <si>
    <t>Promover e implementar proyectos de eficiencia energética en el sector hidrocarburos</t>
  </si>
  <si>
    <t>Recuperar condensados en sistemas de almacenamiento de crudo</t>
  </si>
  <si>
    <t>Hacer recuperación mejorada de petróleo</t>
  </si>
  <si>
    <t>Aprovechar metano en fugas, venteo y quemas de la cadena del petróleo y gas</t>
  </si>
  <si>
    <t>Capturar y almacenar CO2 en refinerias</t>
  </si>
  <si>
    <t>Optimizar la eficiencia en ductos</t>
  </si>
  <si>
    <t>Promover la medición, reporte y centralización de información referente a emisiones de gases de efecto invernadero generados por la industria de hidrocarburos</t>
  </si>
  <si>
    <t xml:space="preserve">La adaptación aún no esta desarrollada en la taxonomía </t>
  </si>
  <si>
    <t>Producción minera</t>
  </si>
  <si>
    <t>Investigar y desarrollar capacidades para mejorar la resiliencia de la actividad minera</t>
  </si>
  <si>
    <t>El sector de minería aun no esta desarollado en la taxonomía</t>
  </si>
  <si>
    <t>Promover prácticas eficientes en las actividades mineras</t>
  </si>
  <si>
    <t>Aprovechar metano en fugas, venteo y quemas de la cadena de la minería subterránea y a cielo abierto</t>
  </si>
  <si>
    <t>MEDIO AMBIENTE Y RECURSOS NATURALES (Environment and Natural Resources)</t>
  </si>
  <si>
    <t>Recurso hídrico</t>
  </si>
  <si>
    <t>Promover la captación y almacenamiento de agua en zonas estratégicas en riesgo de escasez de agua por cambio climático</t>
  </si>
  <si>
    <t>Inversiones para el uso eficiente del agua</t>
  </si>
  <si>
    <t>Conservar agua en zonas prioritarias y sometidas al estrés hídrico debido al cambio climático</t>
  </si>
  <si>
    <t>Restaurar planicies aluviales para controlar inundaciones</t>
  </si>
  <si>
    <t>Fortalecer la red hidrometeorológica y modelacion en cambio climático nacional (en el marco de la red nacional)</t>
  </si>
  <si>
    <t>Aplicar modelos hidrológicos en cuencas para determinar la vulnerabilidad ante los efectos del cambio climático</t>
  </si>
  <si>
    <t>Proteger y/o rehabilitar humedales (cuerpos de agua, pantanos, etc.) como prestadores de servicios ecosistémicos ante impactos de cambio climático</t>
  </si>
  <si>
    <t>Investigar el potencial de sumideros no forestales para almacenamiento de CO2</t>
  </si>
  <si>
    <t>Incorporar en instrumentos de planificación de manejo del recurso hídrico consideraciones de variabilidad y cambio climático</t>
  </si>
  <si>
    <t>Desarrollar y mejorar sistemas para el monitoreo del agua potable en áreas afectadas por temperaturas altas, inundaciones y elevaciones del nivel del mar como consecuencia del cambio climático</t>
  </si>
  <si>
    <t>Usar y aprovechar fuentes alternativas de agua (como cosecha de agua y protección de agua subteráneas, captación de lluvia para riego)</t>
  </si>
  <si>
    <t>Incorporar en planes departamentales integrales de agua consideraciones de variabilidad y cambio climático</t>
  </si>
  <si>
    <t>Promover e implementar programas de uso eficiente de agua en el contexto de cambio climático</t>
  </si>
  <si>
    <t>Gestión, aprovechamiento y saneamiento de aguas</t>
  </si>
  <si>
    <t>Promover servicios de agua y saneamiento básico que reduzcan la vulnerabilidad a las inundaciones</t>
  </si>
  <si>
    <t>Promover sistemas de gestión de aguas residuales o sistemas diseñados para proteger la calidad y cantidad de los recursos hídricos frente al cambio climático</t>
  </si>
  <si>
    <t>Tratamiento de lodos de aguas residuales</t>
  </si>
  <si>
    <t>Capturar y quemar metano en plantas de tratamiento de aguas residuales domésticas e industriales</t>
  </si>
  <si>
    <t>Producir biogás por medio de digestión anaerobia</t>
  </si>
  <si>
    <t>Aprovechar residuos para disminuir emisiones de metano y N2O en tratamiento de aguas (lodos de plantas, etc.)</t>
  </si>
  <si>
    <t>Forestal</t>
  </si>
  <si>
    <t>Reducción de la deforestación, de la degradación de bosques natulares y otros riesgos forestales (todas las prácticas)</t>
  </si>
  <si>
    <t>Biodiversidad y gobernanza forestal</t>
  </si>
  <si>
    <t>Reducir la deforestación y degradación de ecosistemas forestales</t>
  </si>
  <si>
    <t>Conservación, manejo y aprovechamiento sostenible de los bosques naturales (práctica: gestión de los bosques naturales)</t>
  </si>
  <si>
    <t>Restaurar ecosistemas forestales</t>
  </si>
  <si>
    <t>Conservación, manejo y aprovechamiento sostenible de los bosques naturales (todas las prácticas)</t>
  </si>
  <si>
    <t>Manejar de manera sostenible recursos forestales</t>
  </si>
  <si>
    <t>Conservación, manejo y aprovechamiento sostenible de los bosques naturales (práctica: Monitoreo y control de los bosques naturales)</t>
  </si>
  <si>
    <t>Controlar y vigilar los recursos forestales</t>
  </si>
  <si>
    <t>Reducción de la deforestación, de la degradación de bosques natulares y otros riesgos forestales (práctica: Manejo y control del bosque - programas de gestión del bosque para disminuir los riesgos de quema ilegal)</t>
  </si>
  <si>
    <t>Mejorar la gestión de incendios forestales</t>
  </si>
  <si>
    <t>Conservación, manejo y aprovechamiento sostenible de los bosques naturales (práctica: Desarrollo de viveros y control de plagas para mantener las especies de los bosques naturales)
Reforestación con fines comerciales (práctica: Manejo de fertilizantes y control de plagas y enfermedades)</t>
  </si>
  <si>
    <t>Gestionar para el control de plagas</t>
  </si>
  <si>
    <t>Conservación, manejo y aprovechamiento sostenible de los bosques naturales (práctica: Eficiencia energética con energías limpias)</t>
  </si>
  <si>
    <t>Establecer plantaciones dendro-energéticas</t>
  </si>
  <si>
    <t>Conservación, manejo y aprovechamiento sostenible de los bosques naturales (Práctica: Integración de servicios ecosistémicos)
Reforestación con fines comerciales (práctica: Integración de servicios ecosistémicos)
Reducción de la deforestación, de la degradación de bosques naturales y otros riesgos forestales (práctica: Integración de servicios ecosistémicos)
Restauración de suelos forestales degradados (práctica: Integración de servicios ecosistémicos)</t>
  </si>
  <si>
    <t>Establecer acciones REDD</t>
  </si>
  <si>
    <t>Conservación, manejo y aprovechamiento sostenible de los bosques naturales (Práctica: Integración de servicios ecosistémicos - captura de carbono)</t>
  </si>
  <si>
    <t>Mejorar los depósitos de gases de efecto invernadero</t>
  </si>
  <si>
    <t>Proteger los depósitos de gases de efecto invernadero</t>
  </si>
  <si>
    <t>Restauración de suelos forestales degradados (práctica: Recuperación y manejo del suelo)</t>
  </si>
  <si>
    <t>Implementar procesos de rehabilitación</t>
  </si>
  <si>
    <t>Reducción de la deforestación, de la degradación de bosques naturales y otros riesgos forestales (práctica: Normatividad e institucionalidad forestal)</t>
  </si>
  <si>
    <t>Regular el sector forestal</t>
  </si>
  <si>
    <t>Conservación, manejo y aprovechamiento sostenible de los bosques naturales (prácticas: Gestión de los bosques naturales)</t>
  </si>
  <si>
    <t>Implementar acciones de ordenación forestal</t>
  </si>
  <si>
    <t>Conservación, manejo y aprovechamiento sostenible de los bosques naturales (prácticas: Productos no maderables y servicios relacionados)
Reducción de la deforestación, de la degradación de bosques naturales y otros riesgos forestales (práctica: Desarrollo de la base productiva y de mercado para productos no maderables y servicios del bosque)
Reforestación con fines comerciales (todas las prácticas)</t>
  </si>
  <si>
    <t>Consumir de manera sostenible recursos forestales</t>
  </si>
  <si>
    <t>Implementar incentivos para frenar la deforestación</t>
  </si>
  <si>
    <t>Reducción de la deforestación, de la degradación de bosques natulares y otros riesgos forestales (práctica: Sistemas de monitoreo y control de la cobertura boscosa)
Conservación, manejo y aprovechamiento sostenible de los bosques naturales (práctica: Monitoreo y control de los bosques naturales)</t>
  </si>
  <si>
    <t>Implementar mecanismos de monitoreo, reporte y verificación en el sector forestal</t>
  </si>
  <si>
    <t>Conservación, manejo y aprovechamiento sostenible de los bosques naturales (prácticas: Gestión de los bosques naturales).
Conservación, manejo y aprovechamiento sostenible de los bosques naturales (Práctica: Integración de servicios ecosistémicos)
Reforestación con fines comerciales (práctica: Integración de servicios ecosistémicos)
Reducción de la deforestación, de la degradación de bosques naturales y otros riesgos forestales (práctica: Integración de servicios ecosistémicos)
Restauración de suelos forestales degradados (práctica: Integración de servicios ecosistémicos)</t>
  </si>
  <si>
    <t>Planificar, conservar y usar de manera sostenible ecosistemas críticos (manglares, bosque seco, marino costero, páramo, etc.) ante los impactos de cambio climático</t>
  </si>
  <si>
    <t>Conservar la biodiversidad y sus servicios ecosistémicos ante los efectos de cambio climático</t>
  </si>
  <si>
    <t>Reducción de la deforestación, de la degradación de bosques naturales y otros riesgos forestales (práctica: Integración de servicios ecosistémicos - pagos por servicios ambientales)
Restauración de suelos forestales degradados (práctica: Integración de servicios ecosistémicos - pagos por servicios ambientales)
Conservación, manejo y aprovechamiento sostenible de los bosques naturales (prácticas: ntegración de servicios ecosistémicos - pagos por servicios ambientales)
Reforestación con fines comerciales (práctica: integración de servicios ecosistémicos - pagos por servicios ambientales)</t>
  </si>
  <si>
    <t>Promover pago por servicios ambientales</t>
  </si>
  <si>
    <t>Desarrollo tecnológico, asistencia técnica e infraestructura básica (práctica: Modelos forestales sostenibles y formación de personal capacitado)</t>
  </si>
  <si>
    <t>Mejorar el conocimiento del patrimonio natural y de los servicios ambientales ante los efectos del cambio climático</t>
  </si>
  <si>
    <t>Reforestación con fines comerciales (prácticas intermedias: Caminos o carreteables forestales, Enriquecimiento de la plantación forestal con corredores biológicos o en policultivos)
Restauración de suelos forestales degradados (práctica básica: Restauración ecológica - mejorar conectividad)</t>
  </si>
  <si>
    <t>Promover medidas de adaptación que contribuyan a la conectividad biológica (corredores, aislamiento, pasos de fauna, etc.)</t>
  </si>
  <si>
    <t>Fomentar zonas verdes urbanas</t>
  </si>
  <si>
    <t>Politica pública</t>
  </si>
  <si>
    <t>Incorporar cambio climático en la ruta de declaratoria de nuevas áreas protegidas del sistema de parques nacionales</t>
  </si>
  <si>
    <t>Incorporar criterios de cambio climático en instrumentos de gestión de ANP</t>
  </si>
  <si>
    <t>Implementar acciones de adaptación basada en ecosistemas</t>
  </si>
  <si>
    <t>Reducción de la deforestación, de la degradación de bosques natulares y otros riesgos forestales (práctica: Manejo y control del bosque - programas de gestión del bosque para disminuir los riesgos (derivados del cambio climático) y desarrollar estrategias de control.)</t>
  </si>
  <si>
    <t>Investigar y monitorear los impactos derivados del cambio climático en ecosistemas</t>
  </si>
  <si>
    <t>AGROPECUARIO (Agriculture and Livestock)</t>
  </si>
  <si>
    <t>Desarrollo rural</t>
  </si>
  <si>
    <t>Dar lineamientos para incorporar medidas de adaptación en instrumentos sectoriales de la política agropecuaria</t>
  </si>
  <si>
    <t>Inversiones y prácticas para la transición hacia la agricultura ecológica (prácticas avanzadas o transformativas: Paso de cultivos transitorios o pasturas a sistemas agroforestales (p. ej., a cacao, frutales o forestería) y agrosilvopastoriles)</t>
  </si>
  <si>
    <t>Promover sistemas agroforestales</t>
  </si>
  <si>
    <t>Inversiones y prácticas para la transición hacia la agricultura ecológica (prácticas de adopciones tecnológicas complementarias: biodigestores y Ahorro energético y energías limpias)</t>
  </si>
  <si>
    <t>Desarrollar paquetes tecnológicos para la agroforestación</t>
  </si>
  <si>
    <t>Agricultura
Suministro y tratamiento de agua</t>
  </si>
  <si>
    <t>Inversiones y prácticas para la transición hacia la agricultura ecológica (práctica básica: Gestión de recursos hídricos)
Inversiones para el uso eficiente del agua</t>
  </si>
  <si>
    <t>Pueden aplicar dos actividades de la Taxonomía</t>
  </si>
  <si>
    <t>Usar sistemas de riego más inteligentes, de precisión, y prácticas agrícolas con enfoques ecosistémicos para conservar el agua</t>
  </si>
  <si>
    <t>Inversiones y prácticas para la transición hacia la agricultura ecológica (prácticas avanzadas o transformativas: Mejoramiento del material genético en semillas y material reproductivo. Biotecnología en cadenas productivas agrícolas)</t>
  </si>
  <si>
    <t>Usar, conservar e intercambiar variedades genéticamente mejoradas de cultivos más resistentes a las condiciones climáticas
  extremas</t>
  </si>
  <si>
    <t>Promover la investigación y desarrollo de cultivos genéticamente mejoradas que son más resistentes a las condiciones climáticas
  extremas</t>
  </si>
  <si>
    <t>Incentivar métodos agrícolas resilientes al clima de manera sostenible</t>
  </si>
  <si>
    <t>Inversiones y prácticas para la transición hacia la agricultura ecológica: (práctica de adopciones tecnológicas complementarias)</t>
  </si>
  <si>
    <t>Ahorro energético y energías limpias - mejorar el mantenimiento de los equipos y las rutinas para el ahorro de combustible y procurar energías limpias para la generación de energía</t>
  </si>
  <si>
    <t>Reducir el consumo de combustibles fósiles para la generación de energía en la tracción (por ejemplo, la labranza eficiente), el riego y otros procesos agrícolas</t>
  </si>
  <si>
    <t>Inversiones y prácticas para la transición hacia la agricultura ecológica (práctica básica: gestión de fertilizantes)</t>
  </si>
  <si>
    <t>Utilizar fertilizantes orgánicos y biológicos en lugar de químicos</t>
  </si>
  <si>
    <t>Inversiones y prácticas para la transición hacia la agricultura ecológica (Práctica básica: Control de plagas y enfermedades)</t>
  </si>
  <si>
    <t>Manejar de manera integral plagas y enfermedades ante eventos climáticos extremos</t>
  </si>
  <si>
    <t>Desarrollar programas de agricultura urbana y periurbana en zonas vulnerables</t>
  </si>
  <si>
    <t>Inversiones y prácticas para la transición hacia la agricultura ecológica (todas las prácticas)</t>
  </si>
  <si>
    <t>Fomentar la producción orgánica y ecológica</t>
  </si>
  <si>
    <t>Promover la producción agropecuaria a partir de figuras comunitaria, asociativa y cooperativa</t>
  </si>
  <si>
    <t>Las prácticas de formación y asistencia técnica únicamente se abordan desde el sector forestal</t>
  </si>
  <si>
    <t>Desarrollar y fortalecer modelos de asistencia técnica con enfoques de autogestión para el desarrollo comunitario</t>
  </si>
  <si>
    <t>Fortalecer capacidades institucionales locales, regionales y nacionales para la promoción de estrategias y políticas para la agricultura comunitaria, asociativa y cooperativa</t>
  </si>
  <si>
    <t>Desarrollar y fortalecer programas sociales de alimentación y seguridad alimentaria para responder a eventos climáticos
  extremos</t>
  </si>
  <si>
    <t>Identificar y evaluar medidas de adaptación para disminuir vulnerabilidad de sistemas productivos agropecuarios prioritarios mediante las mejores prácticas agrícolas</t>
  </si>
  <si>
    <t>Recolectar, procesar y divulgar información agroclimática a través del SAT para promover la adaptación</t>
  </si>
  <si>
    <t>Ganadería
Agricultura</t>
  </si>
  <si>
    <t>Inversiones y prácticas para la transición hacia la ganadería sostenible (todas las prácticas)
Inversiones y prácticas para la transición hacia la agricultura sostenible (todas las prácticas)</t>
  </si>
  <si>
    <t>Aplica para los dos sectores</t>
  </si>
  <si>
    <t>Desarrollar e implementar estrategias para la mitigación de GEI en la producción agrícola y pecuaria</t>
  </si>
  <si>
    <t>Inversiones y prácticas para la transición hacia la agricultura ecológica y para la ganadería sostenible: (práctica de adopciones tecnológicas complementarias - biodigestores y energías limpias-)</t>
  </si>
  <si>
    <t>Promover la reconversión productiva y tecnológica en el sector agropecuario</t>
  </si>
  <si>
    <t>Compostaje de residuos orgánicos</t>
  </si>
  <si>
    <t>Producir compostaje a partir de residuos orgánicos</t>
  </si>
  <si>
    <t>Apoyar la formulación de planes de ordenaminto territorial con enfoque de desarrollo rural bajo en carbono y resilientes al clima</t>
  </si>
  <si>
    <t>La taxonomía no aborda temas de seguros o incentivos tributarios</t>
  </si>
  <si>
    <t>Desarrollar y fortalecer seguros e incentivos económicos agropecuarios</t>
  </si>
  <si>
    <t>Inversiones y prácticas para la transición hacia la agricultura sostenible: (prácticas intermedia: Gestión de residuos y tratamiento del agua contaminada con desechos orgánicos, y adopciones tecnológicas complementarias que incluye biodigestores</t>
  </si>
  <si>
    <t>Usar los residuos de cosecha para la generación de energía</t>
  </si>
  <si>
    <t>Inversiones y prácticas para la transición hacia la agricultura sostenible: (práctica básica: conservación del suelo; criterios de elegibilidad: buenas prácticas de labranza)</t>
  </si>
  <si>
    <t>Emplear prácticas para cultivar como la labranza mínima y cubierta vegetal del suelo</t>
  </si>
  <si>
    <t>Inversiones y prácticas para la transición hacia la agricultura sostenible: (prácticas básicas: conservación del suelo y gestión de recurso hídrico)</t>
  </si>
  <si>
    <t>Usar de manera eficiente el agua y suelo en actividades agrícolas</t>
  </si>
  <si>
    <t>Reforestación con fines comerciales (todas las prácticas)</t>
  </si>
  <si>
    <t>Reforestar mediante plantaciones comerciales</t>
  </si>
  <si>
    <t>Ganadería</t>
  </si>
  <si>
    <t>Inversiones y prácticas para la transición hacia la ganadería sostenible: (práctica avanzada: Sistemas silvopastoriles intensivos (SSPI))</t>
  </si>
  <si>
    <t>Implementar sistemas agro-silvopastoriles</t>
  </si>
  <si>
    <t>Inversiones y prácticas para la transición hacia la ganadería sostenible: (todas las prácticas)</t>
  </si>
  <si>
    <t>No se especifica una práctica de medición de GEI, sin embargo, las prácticas del sector ganadería proprenden por el logro de mitigación de GEI (Ej: energías limpias)</t>
  </si>
  <si>
    <t>Ganadería bovina</t>
  </si>
  <si>
    <t>Evaluar las emisiones de GEI en la producción ganadera determinando factores de emisión propios para Colombia</t>
  </si>
  <si>
    <t>Las prácticas del sector ganadería proprenden por el logro de mitigación de GEI (Ej: energías limpias)</t>
  </si>
  <si>
    <t>Promover proyectos de mitigación en la ganadería bovina</t>
  </si>
  <si>
    <t>Inversiones y prácticas para la transición hacia la ganadería sostenible: (práctica de adopción tecnológica complementaria: biodigestores para el manejo integral del estiercol)</t>
  </si>
  <si>
    <t>Aprovechar el estiércol y otros residuos sólidos a través de biodigestores para generación de electricidad, biogás domiciliario y biofertilizantes</t>
  </si>
  <si>
    <t>Residuos</t>
  </si>
  <si>
    <t>Digestión anaerobia de residuos orgánicos con captura o uso de metano</t>
  </si>
  <si>
    <t>Inversiones y prácticas para la transición hacia la ganadería sostenible: (práctica intermedia: Bienestar animal (excluye aspectos sanitarios)</t>
  </si>
  <si>
    <t>Suplementar la dieta del ganado</t>
  </si>
  <si>
    <t>Las prácticas del sector ganadería proprenden por el logro de los objetivos de mitigación y adaptación al cambio climático de forma transversal</t>
  </si>
  <si>
    <t>Evaluar las opciones de implementación conjunta de medidas de adaptación y mitigación en fincas ganaderas</t>
  </si>
  <si>
    <t>Las prácticas del sector ganadería proprenden por el logro de los objetivos de mitigación y adaptación al cambio climático y demás objetivos ambientales de forma transversal, incluyendo temas de bienestar animal.</t>
  </si>
  <si>
    <t>Estabilizar el hato ganadero bovino</t>
  </si>
  <si>
    <t>La Taxonomía no aborda temas de incentivos económicos</t>
  </si>
  <si>
    <t>Implementar incentivos económicos para la mitigación de GEI en la producción ganadera</t>
  </si>
  <si>
    <t>Inversiones y prácticas para la transición hacia la ganadería sostenible: (práctica básica: División y rotación de potreros)</t>
  </si>
  <si>
    <t>Promover pastoreo racional</t>
  </si>
  <si>
    <t xml:space="preserve">Actividad aún no desarrollada en la Taxonomía Verde </t>
  </si>
  <si>
    <t>Otras actividades productivas primarias</t>
  </si>
  <si>
    <t>Disminuir la vulnerabilidad de la pesca por variabilidad climática</t>
  </si>
  <si>
    <t>Transporte público urbano</t>
  </si>
  <si>
    <t>TRANSPORTE</t>
  </si>
  <si>
    <t>Desarrollo urbano y  transporte masivo de pasajeros</t>
  </si>
  <si>
    <t>Desarrollar y promover sistemas de transporte masivo</t>
  </si>
  <si>
    <t>Emplear tecnologías eficientes y con menores emisiones en el sistema de transporte</t>
  </si>
  <si>
    <t>Transporte interurbano (carga y pasajeros)</t>
  </si>
  <si>
    <t>Micromovilidad</t>
  </si>
  <si>
    <t>Transporte de servicio particular</t>
  </si>
  <si>
    <t>Construir infraestructura vial baja en carbono y resiliente a los impactos del cambio climático</t>
  </si>
  <si>
    <t>Desarrollar y promover sistemas férreos de pasajeros (trenes suburbanos y metros)</t>
  </si>
  <si>
    <t>Sustituir y/o renovar la flota de transporte público y privado con tecnología eléctrica o híbrida</t>
  </si>
  <si>
    <t>Condicionar infraestructura para uso de vehículos eléctricos</t>
  </si>
  <si>
    <t>Establecer mejores estándares de rendimiento en transporte de pasajeros público y privado</t>
  </si>
  <si>
    <t>Desarrollar campañas de capacitación y sensibilización para conducción eficiente y ahorro de combustible (conducción verde)</t>
  </si>
  <si>
    <t>Usar la inyección directa para motores de combustión interna</t>
  </si>
  <si>
    <t>Promover transporte de carga fluvial</t>
  </si>
  <si>
    <t>Promover programas de chatarrización y desintegración vehícular</t>
  </si>
  <si>
    <t>Desarrollar medidas para gestión de la demanda de transporte para reducir las emisiones de GEI</t>
  </si>
  <si>
    <t>Establecer carriles para vehículos de alta ocupación</t>
  </si>
  <si>
    <t>Establecer tarifa de congestión de carga y carretera</t>
  </si>
  <si>
    <t>Reglamentar el uso de carriles exclusivos para vehículos particulares que practiquen carpooling (vehículo compartido)</t>
  </si>
  <si>
    <t>Reestructurar el valor de los impuestos y otras obligaciones fiscales de las motocicletas</t>
  </si>
  <si>
    <t>Implementar peajes electrónicos y cargos por congestión</t>
  </si>
  <si>
    <t>Optimizar el uso de taxis (distribución geográfica de los taxis, bahías de parqueo)</t>
  </si>
  <si>
    <t>Implementar medidas de desarrollo orientado al transporte (TOD)</t>
  </si>
  <si>
    <t>Optimizar cadenas logísticas al interior de las ciudades (horarios, centros de despacho)</t>
  </si>
  <si>
    <t>Promover el desarrollo sostenible de clústeres productivos para reducir el transporte de materias primas y productos terminados</t>
  </si>
  <si>
    <t>Optimizar sistemas de logística para reducir el transporte de materias primas y productos terminados</t>
  </si>
  <si>
    <t>Establecer mejores estándares para la implementación de las pruebas y expedición de certificado de revisión técnico-mecánica para vehículos</t>
  </si>
  <si>
    <t>Articular proyectos de vivienda y transporte como herramienta de planificación</t>
  </si>
  <si>
    <t>Mejorar la eficiencia tecnológica del transporte de carga</t>
  </si>
  <si>
    <t>Promover transporte de carga multimodal</t>
  </si>
  <si>
    <t>Implementar servicios para aprovechar los viajes de retorno o espacio disponible del sistema de transporte de carga</t>
  </si>
  <si>
    <t>Desarrollar y promover sistemas férreos de carga</t>
  </si>
  <si>
    <t>Desarrollar análisis del riesgo y la vulnerabilidad del sector transporte</t>
  </si>
  <si>
    <t>Desarrrollar planes de movilidad</t>
  </si>
  <si>
    <t>Desarrollar y/o implementar planes maestros para el fomento de la intermodalidad</t>
  </si>
  <si>
    <t>Movilidad no motorizada</t>
  </si>
  <si>
    <t>Desarrollar sistemas públicos de bicicletas</t>
  </si>
  <si>
    <t>Optimizar, reglamentar y formalizar la práctica de bicitaxismo</t>
  </si>
  <si>
    <t>Crear y mantener Infraestructura para el aprovechamiento de la movilidad no motorizada (ciclorutas, parqueaderos, servicios higiénicos, entre otros)</t>
  </si>
  <si>
    <t>Promover, regular y crear políticas para la movilidad no motorizada (ciclismo y caminata)</t>
  </si>
  <si>
    <t>Mejoramiento de  combustibles</t>
  </si>
  <si>
    <t>Mejorar la calidad de los combustibles</t>
  </si>
  <si>
    <t>Referirse a las actividades correspondientes al sector transporte</t>
  </si>
  <si>
    <t>Evaluar el uso de combustibles alternativos para el sector transporte</t>
  </si>
  <si>
    <t>Promover el uso de biocombustibles producido en condiciones sociales y ambientales integrales para el sector tranpsorte</t>
  </si>
  <si>
    <t>Fomentar el uso de gas natural como alternativa a combustibles convencionales en el sector transporte</t>
  </si>
  <si>
    <t>Mejorar los combustibles del transporte aéreo y marítimo</t>
  </si>
  <si>
    <t>VIVIENDA</t>
  </si>
  <si>
    <t>Construcción, vivienda y saneamiento básico</t>
  </si>
  <si>
    <t>Incorporar criterios, normas y estándares de construcción sostenible (iluminación y calentaniento)</t>
  </si>
  <si>
    <t>Sustituir y dotar de equipos de calentamiento en edificios</t>
  </si>
  <si>
    <t>Usar mejores técnicas y materiales de diseño y construcción arquitectónico sustentable (ej. energía renovable)</t>
  </si>
  <si>
    <t>Viviendas con enfoque de adaptación</t>
  </si>
  <si>
    <t>Construir vivienda adaptativa y resiliente (construcciones palafíticas, casas flotantes y aterradas)</t>
  </si>
  <si>
    <t>El sector no está incluido en la taxonomía</t>
  </si>
  <si>
    <t>EDUCACIÓN</t>
  </si>
  <si>
    <t>Educación sobre cambio climático</t>
  </si>
  <si>
    <t>Promover programas académicos en educación superior (técnica, tecnológica y universitaria) sobre cambio climático</t>
  </si>
  <si>
    <t>Incorporar la adaptación y mitigación al cambio climático en el currículo escolar (básico)</t>
  </si>
  <si>
    <t>Comunicación sobre cambio climático</t>
  </si>
  <si>
    <t>Promover programas de sensibilización en mitigación y adaptación al cambio climático</t>
  </si>
  <si>
    <t>SALUD</t>
  </si>
  <si>
    <t>Atención y control de enfermedades</t>
  </si>
  <si>
    <t>Implementar estrategias de prevención, atención, monitoreo, vigilancia y control de enfermedades y epidemias vectoriales asociadas con el cambio climático (ejemplo: dengue y malaria)</t>
  </si>
  <si>
    <t>Implementar estrategias de prevención, atención, monitoreo, vigilancia y control de eventos asociados a olas de calor</t>
  </si>
  <si>
    <t>Edificación eficiente en el sector salud</t>
  </si>
  <si>
    <t>Diseñar e implementar estrategias de eficiencia energética</t>
  </si>
  <si>
    <t>Manufactura para tecnologías bajas en carbono</t>
  </si>
  <si>
    <t>INDUSTRIA</t>
  </si>
  <si>
    <t>Eficiencia en procesos industriales</t>
  </si>
  <si>
    <t>Usar nuevas tecnologías para generar un desarrollo productivo bajo en carbono en el sector industria</t>
  </si>
  <si>
    <t>Componentes que contribuyen a la producción de hidrógeno bajo en carbono</t>
  </si>
  <si>
    <t>Componentes para la fabricación de cemento</t>
  </si>
  <si>
    <t>Componentes para la fabricación de aluminio</t>
  </si>
  <si>
    <t>Componentes para la fabricación de hierro y acero</t>
  </si>
  <si>
    <t>Fabricación de cloro</t>
  </si>
  <si>
    <t>Componentes para la fabricación de productos químicos de base orgánica</t>
  </si>
  <si>
    <t>Componentes involucrados en la fabricación de plásticos en forma primaria</t>
  </si>
  <si>
    <t>Promover e implementar la cogeneración industrial económicamente factible</t>
  </si>
  <si>
    <t>Las medidas individuales pueden ser parte de las actividades económicas correspondientes.</t>
  </si>
  <si>
    <t>Promover la eficiencia energética en el sector industrial (Programa de instalación de Variadores de velocidad o Drivers VSDs, de cambios de procesos productivos para industrias manufactureras con sistemas de calentamiento directo, de mejoras en combustión de combustibles sólidos, de aprovechamiento de calor residual de procesos de combustión, de reconversión de calderas convencionales a calderas de lecho fluidizado, de mejoras en combustión de gas natural, de reconversión de calderas pirotubulares a súper calderas, de reconversión de calentamiento indirecto a quemadores directos. Programas que incluyen: calidad de la energía, energía reactiva y distorsión armónica, sustitución de motores de eficiencia estándar por motores de alta eficiencia, reconversión de equipos y sistemas de iluminación de baja eficiencia, reposición y mantenimiento de aislamiento térmico).</t>
  </si>
  <si>
    <t>Referirse a las actividades de la sector de manufactura</t>
  </si>
  <si>
    <t>Crear e implementar programas de buenas prácticas de eficiencia energética en el sector industrial</t>
  </si>
  <si>
    <t>Promover la adopción de estándares de eficiencia energética y medioambientales previstos para reducir las emisiones de gases de efecto invernadero</t>
  </si>
  <si>
    <t>Fomentar el uso de gas natural frente a otros recursos fósiles más carbón intensivos en el sector industrial</t>
  </si>
  <si>
    <t>Gestionar la demanda mediante la regulación de tarifas de los energéticos en el sector industrial</t>
  </si>
  <si>
    <t>Sustituir combustibles fósiles por renovables en los procesos industriales</t>
  </si>
  <si>
    <t>Promover el desarrollo de fuentes de energía no convencionales como alternativa al uso de combustibles fósiles</t>
  </si>
  <si>
    <t>Referirse a las actividades del sector de maufactura</t>
  </si>
  <si>
    <t>Promover el entrenamiento y la implementación de sistemas de gestión energética, evaluación de ciclo de vida y sostenibilidad
  en la industria</t>
  </si>
  <si>
    <t>Gestión de residuos y captura de emisiones</t>
  </si>
  <si>
    <t>Referirse a las actividades del sector de gestión de resiudos y captura de emisiones</t>
  </si>
  <si>
    <t>El tratamiento de residuos industriales aun no hace parte de la taxonomía</t>
  </si>
  <si>
    <t>Aprovechar y gestionar residuos industriales</t>
  </si>
  <si>
    <t>Eficiencia en el sector cementero</t>
  </si>
  <si>
    <t>Usar sustitutos para el clínker en la industria cementera</t>
  </si>
  <si>
    <t>Sustituir combustible por residuos sólidos peligrosos o no peligrosos durante el proceso de clinkerización (coprocesamiento)</t>
  </si>
  <si>
    <t>Cambiar proceso húmedo a seco en la producción de clínker</t>
  </si>
  <si>
    <t>Sustituir combustible por biomasa en el proceso clinkerización</t>
  </si>
  <si>
    <t>Instalar sistemas de recuperación de calor generados durante el proceso de clinkerización</t>
  </si>
  <si>
    <t>Implementar un sistema de monitoreo y reportes con indicadores de eficiencia y carbono intensidad para el mercado local de acuerdo a los lineamientos del CSI (Cement Sustainability Innitiative)</t>
  </si>
  <si>
    <t>Eficiencia en el sector de papel</t>
  </si>
  <si>
    <t>Usar la gasificación de licor negro como fuente de energía renovable para las plantas de celulosa</t>
  </si>
  <si>
    <t>Eficiencia en el sector de acero</t>
  </si>
  <si>
    <t>Aumentar la producción de acero líquido en EAF</t>
  </si>
  <si>
    <t>Producción de hierro reducido directamente (DRI) en procesos con tecnología Midrex</t>
  </si>
  <si>
    <t>Producir arrabio en altos hornos con inyección de carbón pulverizado</t>
  </si>
  <si>
    <t>Sustituir hornos convencionales por hornos eléctricos</t>
  </si>
  <si>
    <t>Implementar el Reglamento Técnico de Calderas</t>
  </si>
  <si>
    <t>Caracterizar la producción de acero nacional a nivel de consumo energético y huella de carbono, para identificar cuellos de botella y oportunidades de mejora</t>
  </si>
  <si>
    <t>Promover el reciclaje de acero para aumentar el porcentaje de la producción nacional producida a partir de material reciclado</t>
  </si>
  <si>
    <t>Eficiencia en el sector químico</t>
  </si>
  <si>
    <t>Implementar medidas para la recuperación de nitrógeno en la producción de amoniaco y otros derivados del proceso Haber Bosch o en la producción de óxido nitroso</t>
  </si>
  <si>
    <t>Producir hierro reducido directamente (DRI) en proceso con tecnología Hylsa</t>
  </si>
  <si>
    <t>Eficiencia en otros procesos industriales</t>
  </si>
  <si>
    <t>Sustitución de SAOs y reducción en el uso de SF6 como aislante en equipos eléctricos</t>
  </si>
  <si>
    <t>Reemplazo de la producción de plástico por bioplástico</t>
  </si>
  <si>
    <t>Industria resiliente</t>
  </si>
  <si>
    <t>Diagnosticar y adecuar las instalaciones industriales para mejorar la resiliencia a los riesgos relacionados con la variabilidad y cambio climático</t>
  </si>
  <si>
    <t>Realizar estudios de vulnerabilidad para nuevas industrias</t>
  </si>
  <si>
    <t>Sustituir tecnologías de producción que consumen menos agua y que reducen la vulnerabilidad frente a la escasez del agua</t>
  </si>
  <si>
    <t>RESIDUOS</t>
  </si>
  <si>
    <t>Aprovechamiento, reúso y gestión de residuos</t>
  </si>
  <si>
    <t>Generar metano a partir de residuos agropecuarios</t>
  </si>
  <si>
    <t>Recolección y transporte separado de residuos no peligrosos en la fracción segregada en origen</t>
  </si>
  <si>
    <t>Aprovechar y gestionar de forma integral residuos solidos urbanos</t>
  </si>
  <si>
    <t>Aprovechamiento de material de residuos no peligrosos</t>
  </si>
  <si>
    <t>Producción de energía a partir de fracciones de residuos no reciclables (tratamientos térmicos)</t>
  </si>
  <si>
    <t>Captura y utilización de gas de relleno sanitario</t>
  </si>
  <si>
    <t>Elaborar estudios de vulnerabilidad y emisiones de GEI en vertederos de residuos existentes y proyectados</t>
  </si>
  <si>
    <t>Recuperar metano en rellenos sanitarios</t>
  </si>
  <si>
    <t>Los vehículos hibridos aun no hace parte de la taxonomía</t>
  </si>
  <si>
    <t>Usar vehículos híbridos para la recolección de residuos</t>
  </si>
  <si>
    <t>Recolectar y transportar residuos sólidos a través de conducción eficiente</t>
  </si>
  <si>
    <t>Optimizar la logística de transporte de residuos</t>
  </si>
  <si>
    <t>Reciclar residuos de aparatos eléctricos, electrónicos, papel, metal, plástico, entre otros</t>
  </si>
  <si>
    <t>Instalar parque de aprovechamiento integral de residuos</t>
  </si>
  <si>
    <t>Sensibilizar al público sobre reciclaje y aprovechamiento de residuos</t>
  </si>
  <si>
    <t>Formalizar la actividad de recicladores</t>
  </si>
  <si>
    <t>Capacitar a comunidades sobre separación, minimización de residuos, reúso y reciclaje</t>
  </si>
  <si>
    <t>Optimizar la gestión de residuos urbanos incluyendo en los diseños de las edificaciones, cuartos de basuras para adecuada
  separación y almacenamiento de los mismos</t>
  </si>
  <si>
    <t>Producir material combustible a partir de residuos sólidos municipales y coprocesamiento</t>
  </si>
  <si>
    <t>Crear demanda y fortalecimiento de mercado de residuos valorizables</t>
  </si>
  <si>
    <t>Aplica a las actividades relacionadas con el sector de gestión de resiudos y captura de emisiones</t>
  </si>
  <si>
    <t>Referirse a sector residuos</t>
  </si>
  <si>
    <t>TURISMO</t>
  </si>
  <si>
    <t>Turismo con bajas emisiones de GEI</t>
  </si>
  <si>
    <t>Gestionar de manera integral residuos en el sector turístico</t>
  </si>
  <si>
    <t>Energía, Construcción</t>
  </si>
  <si>
    <t>Aplica a las actividades relacionadas con los sectores de energía y construcción</t>
  </si>
  <si>
    <t>Referirse a sector energía y construcción</t>
  </si>
  <si>
    <t>Promover la eficiencia energética en el sector turismo</t>
  </si>
  <si>
    <t>Aplica a las actividades relacionadas con el sector de energía</t>
  </si>
  <si>
    <t>Referirse a sector energía</t>
  </si>
  <si>
    <t>Promover el uso de fuentes no convencionales de energia renovable en el sector turístico</t>
  </si>
  <si>
    <t>Aplica a las actividades relacionadas con el sector de transporte</t>
  </si>
  <si>
    <t>Referirse a sector transporte</t>
  </si>
  <si>
    <t>Promover el transporte sustentable en el sector turístico</t>
  </si>
  <si>
    <t>Turismo resiliente</t>
  </si>
  <si>
    <t>Analizar la vulnerabilidad del sector turistico ante los efectos del cambio climático</t>
  </si>
  <si>
    <t>Contener los impactos negativos en zonas turísticas y restaurar las zonas turísticas degradadas</t>
  </si>
  <si>
    <t>GESTIÓN DEL RIESGO</t>
  </si>
  <si>
    <t>Gestión del riesgo asociado a cambio climático</t>
  </si>
  <si>
    <t>Implementar planes de gestión del riesgo que contribuyan a la adaptación del cambio climático</t>
  </si>
  <si>
    <t>Preparar infraestructura resiliente para la prevención de emergencias ante eventos hidroclimáticos</t>
  </si>
  <si>
    <t>Mejoramiento, identificación, seguimiento y monitoreo de amenazas hidrometeorológicas para alertas tempranas</t>
  </si>
  <si>
    <t>Fortalecer del sistema de información de alerta temprana (tecnología, herramientas informáticas, equipos de medición, etc.)</t>
  </si>
  <si>
    <t>Generar conocimiento sobre gestión del riesgo y estudios de vulnerabilidad y adaptabilidad al cambio climático (marino- costero, continental etc.)</t>
  </si>
  <si>
    <t>Implementar mecanismos financiamiento de transferencia y de riesgo asociado a eventos hidroclimáticos de infraestructura pública (seguros, bonos, instrumentos económicos)</t>
  </si>
  <si>
    <t>Crear proyectos para reducir riesgos hidroclimáticos intensificados por el cambio climático (inundaciones, sequías, movimiento de masa, aumento del nivel del mar, etc.)</t>
  </si>
  <si>
    <t>Diseñar e implementar planes de recuperación y reconstrucción post desastre con consideraciones de cambio climático</t>
  </si>
  <si>
    <t>TRANSVERSAL</t>
  </si>
  <si>
    <t>Producción y consumo sustentable</t>
  </si>
  <si>
    <t>Implementar programas y estrategias de producción y consumo sostenible</t>
  </si>
  <si>
    <t>Investigación y fortalecimiento de capacidades para el desarrollo bajo en carbono y resiliente al clima</t>
  </si>
  <si>
    <t>Fortalecer las capacidades e instituciones públicas y privadas en cambio climático</t>
  </si>
  <si>
    <t>Evaluar las necesidades de transferencia y desarrollo de tecnologías para la mitigación y adaptación al cambio climático</t>
  </si>
  <si>
    <t>Implementar proyectos para la transferencia y desarrollo de tecnologías para la mitigación y adaptación al cambio climático</t>
  </si>
  <si>
    <t>Generar, administrar y gestionar conocimiento e información para la toma de decisiones en materia de cambio climático</t>
  </si>
  <si>
    <t>Investigar en materia de mitigación y adaptación al cambio climático</t>
  </si>
  <si>
    <t>Preparar inventarios nacionales de Gases de Efecto Invernadero (GEI)</t>
  </si>
  <si>
    <t>Elaborar análisis de vulnerabilidad ante el cambio climático</t>
  </si>
  <si>
    <t>Soluciones para la reducción de (GEI) basadas en datos</t>
  </si>
  <si>
    <t>Diseñar, implementar y operar herramientas de información sobre cambio climático (plataformas web, etc.)</t>
  </si>
  <si>
    <t>Diseñar, implementar y operar sistemas de monitoreo, evaluación, seguimiento de iniciativas y políticas de cambio climático</t>
  </si>
  <si>
    <t>Planeación, ordenamiento y desarrollo territorial con consideraciones de cambio climático</t>
  </si>
  <si>
    <t>Articular políticas y acciones en materia de cambio climático</t>
  </si>
  <si>
    <t>Evaluar los impactos del cambio climático y los efectos sobre el comercio y el crecimiento económico</t>
  </si>
  <si>
    <t>Promover la planeación estratégica y participativa que potencialicen los resultados de las medidas de adaptación y mitigación</t>
  </si>
  <si>
    <t>Integrar criterios de mitigación y adaptación de cambio climático en la planificación territorial, el ordenamiento territorial y la política sectorial</t>
  </si>
  <si>
    <t>Formular e implementar planes de mitigación y/o adaptación en los territorios</t>
  </si>
  <si>
    <t>Incluir consideraciones de cambio climático en proyectos estratégicos o interés nacional</t>
  </si>
  <si>
    <t>Gestión e implementación de los planes de acción sectorial de mitigación y/o adaptación al cambio climático</t>
  </si>
  <si>
    <t>Fortalecer las Asistencias Técnicas de los Planes de Ordenamiento Territorial para incorporar criterios de Cambio Climático</t>
  </si>
  <si>
    <t>Incorporación de criterios de mitigación y adaptación en los planes de vida y planes de etnodesarrollo de comunidades étnicas</t>
  </si>
  <si>
    <t>Diseñar, implementar y divulgar instrumentos económicos y financieros para la mitigación y la adaptación al cambio climático</t>
  </si>
  <si>
    <t>Incorporar criterios de cambio climático en la estructuración de alianzas público-privadas</t>
  </si>
  <si>
    <t>Gestionar e implementar acciones por medio de fondos para la adaptación y la mitigación del cambio climático.</t>
  </si>
  <si>
    <t>Mejora de la regulación y legislación para la generación de incentivos para la mitigación y la adaptación al cambio climático</t>
  </si>
  <si>
    <t>Planeación urbana baja en carbono y resiliente al clima</t>
  </si>
  <si>
    <t>Actividades que no tienen la equivalencia en el MRV actual</t>
  </si>
  <si>
    <t>Está actividad no tiene equivalente en el MRV</t>
  </si>
  <si>
    <t>Captura artificial, transporte y almacenamiento/uso de GEI de la atmósfera</t>
  </si>
  <si>
    <t>Almacenamiento de electricidad</t>
  </si>
  <si>
    <t>Almacenamiento de energía térmica</t>
  </si>
  <si>
    <t>Almacenamiento del Hidrógeno</t>
  </si>
  <si>
    <r>
      <t xml:space="preserve">Procesamiento de datos, </t>
    </r>
    <r>
      <rPr>
        <i/>
        <sz val="11"/>
        <color rgb="FF000000"/>
        <rFont val="Calibri Light"/>
        <family val="2"/>
      </rPr>
      <t>hosting</t>
    </r>
    <r>
      <rPr>
        <sz val="11"/>
        <color rgb="FF000000"/>
        <rFont val="Calibri Light"/>
        <family val="2"/>
      </rPr>
      <t xml:space="preserve"> y actividades relacionadas</t>
    </r>
  </si>
  <si>
    <t>References:</t>
  </si>
  <si>
    <t>https://mrv.dnp.gov.co/MRV/Paginas/Metodologia-para-medir-y-clasificar-el-financiamiento-climatico.aspx</t>
  </si>
  <si>
    <t>CIIU</t>
  </si>
  <si>
    <t>DANE - Clasificación Industrial Internacional Uniforme de todas las actividades Revisión 4 Adaptada para Colombia</t>
  </si>
  <si>
    <t>Completo</t>
  </si>
  <si>
    <t>Do not modify this sheet</t>
  </si>
  <si>
    <t>Parcial</t>
  </si>
  <si>
    <t>Actividad Adicional</t>
  </si>
  <si>
    <t>Recommended</t>
  </si>
  <si>
    <t>Not Recommended</t>
  </si>
  <si>
    <t>To be discussed</t>
  </si>
  <si>
    <t>EU</t>
  </si>
  <si>
    <t>IFC</t>
  </si>
  <si>
    <t>CBI</t>
  </si>
  <si>
    <t>E3</t>
  </si>
  <si>
    <t>Contribución propia</t>
  </si>
  <si>
    <t>Actividad habilitadora</t>
  </si>
  <si>
    <t>Actividad de tranisición</t>
  </si>
  <si>
    <t>No aplicable</t>
  </si>
  <si>
    <t>Contribución Sustancial</t>
  </si>
  <si>
    <t xml:space="preserve">Medida de Adaptación </t>
  </si>
  <si>
    <t>Fast track</t>
  </si>
  <si>
    <t>Guideline document</t>
  </si>
  <si>
    <t>Type A</t>
  </si>
  <si>
    <t>Type B</t>
  </si>
  <si>
    <t>Type C</t>
  </si>
  <si>
    <t>No alineado</t>
  </si>
  <si>
    <t>Requisitos de elegibilidad específicos</t>
  </si>
  <si>
    <t>Actividad</t>
  </si>
  <si>
    <t>Criterios de la eligibilidad</t>
  </si>
  <si>
    <t>Criterios de no eligibilidad</t>
  </si>
  <si>
    <t>Requisitos de cumplimientos generales</t>
  </si>
  <si>
    <t>2. Adaptación al Cambio Climatico</t>
  </si>
  <si>
    <t>3. Agua</t>
  </si>
  <si>
    <t>4. Economía Circular</t>
  </si>
  <si>
    <t>5. Contaminación</t>
  </si>
  <si>
    <t>6. Ecosistemas y biodiversidad</t>
  </si>
  <si>
    <t>La generación de energía solar fotovoltaica es directamente elegible y está exenta de realizar una evaluación del ciclo de vida, por medio de un producto del protocolo de GEI, como el PCF.
En todo caso, esta actividad está sujeta a una revisión periódica de acuerdo con el umbral vigente (100 gCO2e/kWh).</t>
  </si>
  <si>
    <t>Mediante el sistema de gestión ambiental de la actividad o de la entidad ejecutora de los fondos, se deben controlar los impactos rele- vantes relacionados con los siguientes aspectos.
CONSERVACIÓN DE LOS ECOSISTEMAS Y BIODIVERSIDAD
1. Las nuevas instalaciones e infraestructura financiadas, relacionadas con la actividad económica, no deben ubicarse en ecosiste- mas estratégicos para la seguridad alimenta- ria, ricos en biodiversidad, o que sirvan como hábitat de especies en peligro (flora y fauna) que están en el Sistema Nacional de Áreas Protegidas o en la Lista Roja de UICN (edifica- ciones que se asocian con infraestructura de apoyo al área natural protegida, tales como centros de visitantes). Los museos o instala- ciones técnicas están exentos de este criterio.
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 ma Nacional de Áreas Protegidas y estar en línea con el criterio establecido por la Norma de desempeño # 6 de la IFC.
Para estos lugares hay que implementar un programa de monitoreo y evaluación de la biodiversidad a largo plazo.
GESTIÓN DEL AGUA
1. Identificar, valorar y manejar los riesgos aso- ciados con el consumo y la calidad del agua. Usar herramientas de análisis de riesgo hídrico cuando estén disponibles (p. ej.: evaluaciones de riesgo realizadas por las autoridades ambientales respectivas, huella hídrica, WWF Water Risk Filter16, WRI Aqueduct17).
16 WWF Water Risk Filter, 2020. https://waterriskfilter.panda.org/ 17 WRI Aqueduct tolos, 2020. https://www.wri.org/aqueduct
2. Si los activos o actividades están ubicados en áreas con estrés hídrico, se debe garantizar que los planes de gestión del uso y conserva- ción del agua, desarrollados en consulta
con las entidades locales relevantes, se hayan implementado.
PREVENCIÓN Y CONTROL DE LA CONTAMINACIÓN
1. Las descargas a los cuerpos de agua deben cumplir con permisos para vertimientos de agua por parte de la autoridad ambiental competente en la jurisdicción.
2. Las emisiones que contaminen el aire deben contar con los permisos requeridos y cumplir con la normatividad vigente (con particular foco en residuos peligrosos).
3. Se debe realizar un manejo integral de los residuos generados con gestores debidamen- te autorizados.
ECONOMÍA CIRCULAR
1. Aplicar los criterios de la Estrategia Nacional de Economía Circular o la normatividad para temas de licenciamiento ambiental relevante, en lo que se refiere a los planes de retiro y desmantelamiento para plantas e infraestruc- tura relacionada con la actividad económica.
2. Demostrar la ambición de maximizar el uso eficiente, reducción, reparación, reciclaje y reutilización de materiales durante el ciclo de la vida operativa de la actividad (p. ej., a través de acuerdos contractuales con empre- sas de reciclaje e integración del costo de reciclaje y/o de exposición), el tratamiento y disposición adecuada de residuos (p. ej., manejo adecuado en fin de vida de baterías o RAEE) y el cumplimiento, como productores, de normas de Responsabilidad Extendida del Productor (REP).
3. Demostrar la ambición de que las instalacio- nes nuevas se hayan diseñado y fabricado para una alta durabilidad, fácil desmontaje, acondicionamiento y reciclaje.
4. Asegurar la reparabilidad de las instalaciones y equipos, y la accesibilidad e intercambiabili- dad de los componentes.</t>
  </si>
  <si>
    <t>La generación de energía solar concentrada es directamente elegible y está exenta de realizar una evaluación del ciclo de vida, por medio de un producto del protocolo de GEI, como el PCF.
Esta actividad está sujeta a una revisión periódica de acuerdo con el umbral vigente (100 gCO2e/kWh).</t>
  </si>
  <si>
    <t>Evitar los posibles impactos negativos del sistema de enfriamiento sobre los recur- sos hídricos.</t>
  </si>
  <si>
    <t>Evitar los posibles impactos negativos en la avifauna por las altas temperaturas generadas por las plantas de esta actividad.</t>
  </si>
  <si>
    <t>La generación de energía eólica es elegible de forma directa, sin necesidad de una evalua- ción del ciclo de vida de PCF o protocolo GEI.
En todo caso, esta actividad está sujeta a una revisión periódica de acuerdo con el umbral vigente (100 gCO2e/kWh).</t>
  </si>
  <si>
    <t>- Evitar los residuos generados por las palas de turbinas eólicas al final de su vida.
- Disposición adecuada de los lubricantes y re- frigerantes usados por los sistemas eólicos.</t>
  </si>
  <si>
    <t>Evitar el ruido subacuático creado en la ins- talación de turbinas eólicas marinas.</t>
  </si>
  <si>
    <t>- Evitar la posible perturbación, desplazamien- to o colisión de aves por la construcción y operación de parques eólicos.
- Evitar los posibles impactos visuales gene- rados por el cambio de paisaje en la instala- ción de aerogeneradores.</t>
  </si>
  <si>
    <t>La generación de energía oceánica es direc- tamente elegible y está exenta de realizar una evaluación del ciclo de vida, por medio de un producto del protocolo de GEI, como el PCF.
En todo caso, esta actividad está sujeta a una revisión periódica de acuerdo con el umbral vigente (100 gCO2e/kWh).</t>
  </si>
  <si>
    <t>Evitar la posible contaminación por los lubricantes y las pinturas antiincrustantes.</t>
  </si>
  <si>
    <t>Evitar los posibles impactos negativos en los ecosistemas marinos y la biodiversidad.</t>
  </si>
  <si>
    <t>1. Las instalaciones de energía hidroeléctrica con una densidad de potencia igual o superior a 5 W/m2 están actualmente exentas de realizar la evaluación del ciclo de vida de PCF o protocolo GEI y son directamente elegibles. En todo caso, esta actividad está sujeta a una revisión periódica de acuerdo con el umbral vigente.
2. Aquellas instalaciones de energía hidroeléctrica con una densidad de potencia inferior a 5 W/m2 deben demostrar, utilizando la nor- ma ISO 14067 o un producto del protocolo de GEI, como el PCF, que operan con emisiones de ciclo de vida inferiores a 100 gCO2e/kWh. Como parte de la ISO 14067, la G-res tool4 y el IEA Hydro Framework22 son metodologías recomendadas.
3. Las instalaciones de almacenamiento por bombeo son elegibles si cumplen con los requisitos anteriores.
4. Las instalaciones de energía hidroeléctrica a filo de agua deben alinearse con los parámetros establecidos por las Corporaciones Autónomas Regionales (CAR) locales para ser elegibles.</t>
  </si>
  <si>
    <t>- Establecer un plan de gestión de cuencas hídricas acorde con el marco normativo.
- Alcanzar un buen estado o potencial ecoló- gico, especialmente en relación con la conti- nuidad y el flujo ecológicos.
- Cumplir con los principios del Convenio de la Comisión Económica de las Naciones Unidas para Europa (CEPE) sobre la Protección y Utilización de los Cursos de Agua Transfronteri- zos y de los Lagos Internacionales.</t>
  </si>
  <si>
    <t>Evitar los vertimientos a cuerpos de agua y generación de residuos durante la construc- ción de las plantas.</t>
  </si>
  <si>
    <t>Evitar los posibles impactos negativos en la biodiversidad asociados con la fragmentación de ecosistemas y cambios en el hábitat; los regímenes hidrológicos e hidrogeológicos, las características del agua y la interferencia con las vías de migración de especies como re- sultado del establecimiento de la instalación y operación de las plantas hidroeléctricas.</t>
  </si>
  <si>
    <t>Las instalaciones de energía geotérmica deben demostrar, que operan con emisiones de ciclo de vida inferiores al umbral vigente (100 gCO2e/kWh), por medio del cumplimiento de
la ISO 14067 o de un producto del protocolo de GEI, como el PCF.
Nota: La generación combinada de calor y energía está cubierta por la actividad de cons- trucción y operación de una instalación utilizada para la cogeneración de calor/frío y energía a partir de energía geotérmica (EC15).</t>
  </si>
  <si>
    <t>- Controlar y prevenir las emisiones de gases geotérmicos no condensables con amenazas ambientales específicas, como H2S, CO2 y CH4, los cuales se liberan de las centrales eléctricas de vapor flash y vapor seco.
- Las plantas binarias deben contar con siste- mas cerrados y no emitir vapor.
- Evitar emisiones dañinas a aguas superficia- les y subterráneas.
- Impedir las anomalías térmicas asociadas con la descarga de calor residual, las cuales no deben exceder los 3°K para entornos de aguas subterráneas o los 1,5°K para entornos de aguas superficiales.</t>
  </si>
  <si>
    <t>EGE7. Generación de electricidad a partir de biomasa, biocombustibles y biogás</t>
  </si>
  <si>
    <t>Las instalaciones deben demostrar que operan con emisiones de ciclo de vida inferiores al umbral vigente (100 gCO2e/kWh), por medio del cumplimiento de la ISO 14067 o de un producto del protocolo de GEI, como el PCF.</t>
  </si>
  <si>
    <t>1. Si la materia prima es biorresiduos industria- les (incluidos los de industrias alimentarias) o biorresiduos municipales:
a. Los biorresiduos sólidos utilizados en
el proceso de fabricación deben salir de flujos de residuos separados por fuentes y recogidos por separado (no peligrosos); es decir, no se pueden separar de los residuos mixtos.
b. Los biorresiduos deben cumplir con el marco reglamentario de residuos y con los planes nacionales, regionales y loca- les de gestión de residuos; en particular, con el principio de proximidad.
c. Cuando se utilizan biorresiduos munici- pales como materia prima, el proyecto es complementario y no compite con la infraestructura municipal de gestión de biorresiduos existente.
2. Si la materia prima es biogás, debe cumplir con los criterios de elegibilidad y los requi- sitos de cumplimiento establecidos en el anexo sectorial para Gestión de residuos y captura de emisiones.</t>
  </si>
  <si>
    <t>1. Si la materia prima es biomasa (excluyendo los biorresiduos industriales y municipales):
a. Debe establecerse una trazabilidad completa del abastecimiento a través del correspondiente sistema de gestión de la cadena de custodia y demostrar el cumplimiento de los requisitos de cum- plimiento generales y los requisitos de cumplimiento específicos para el sector de AFOLU (Ver Capítulo 3), por medio de los debidos sistemas de verificación.
b. Toda biomasa forestal utilizada en el pro- ceso debe ajustarse al marco normativo forestal y a los criterios establecidos en el sector forestal (Ver Capítulo 3).
c. La biomasa usada debe ceñirse a los re- quisitos definidos en la normativa nacio- nal para biomasa y biocombustibles, y a aquellos requisitos definidos en la sección forestal de la Taxonomía (Ver Capítulo 3).</t>
  </si>
  <si>
    <t>EP8</t>
  </si>
  <si>
    <t>EP8. Producción de Hidrógeno bajo en carbono</t>
  </si>
  <si>
    <t>La producción de hidrógeno debe tener emisiones directas de CO2 iguales o inferiores a 3 tCO2e/t de hidrógeno. Este umbral será revisa- do una vez se expida la reglamentación genera- da por el Ministerio de Minas y Energía, quien es el encargado de definir esas condiciones (según la Ley 2099 de 2021)</t>
  </si>
  <si>
    <t>El hidrógeno producido a partir de combustibles fósiles o gas natural no es elegible.</t>
  </si>
  <si>
    <t>Los residuos y subproductos del proceso de fabricación deben tratarse de acuerdo con la jerarquía de residuos, e idealmente recicla- dos en el mismo proceso (ciclo cerrado).</t>
  </si>
  <si>
    <t>ETD9</t>
  </si>
  <si>
    <t>ETD9. Transmisión y distribución de electricidad de fuentes renovables</t>
  </si>
  <si>
    <t>1. Toda la infraestructura o equipos de trans- misión y distribución de electricidad en los sistemas que están en una trayectoria de descarbonización completa* son elegibles, excepto para la infraestructura que está de- dicada a crear una conexión directa o a ex- pandir una conexión directa existente entre una planta de producción de energía cuyas
emisiones de CO2 superan los 100 gCO2e/ kWh, medido con base en el ciclo de vida de la energía (por sus siglas en inglés Life Cycle Energy – LCE –), a una subestación o red.
2. La infraestructura de transmisión / distribu- ción que apoya la consolidación de microrre- des en zonas no interconectadas es elegible.
3. Las siguientes actividades relacionadas con la red de transmisión y distribución son ele- gibles, independientemente de si el sistema se encuentra en una ruta hacia la descarbo- nización completa:
a. Conexión directa o expansión de la cone- xión directa existente, de generación de electricidad baja en carbono por debajo del umbral de 100 gCO2e/kWh, medido con base en el PCF, a una subestación o red.
b. Estaciones de carga de vehículos eléc- tricos e infraestructura y apoyo para la electrificación del transporte (ver Sector Transporte y Sector Construcción).
c. Equipos e infraestructura donde el objeti- vo principal es un aumento de la genera- ción o el uso de energía renovable.
d. Equipos para aumentar la capacidad de control y monitoreo del sistema eléc- trico, que permitan el desarrollo e integración de fuentes de energía renovables. Esto incluye: sensores y herramientas de medición, los cuales abarcan los sensores meteorológicos para pronosticar la pro- ducción renovable; comunicación y control, donde se comprende software avanzado y salas de control, automatización de sub- estaciones o alimentadores, y capacidades de control de voltaje para adaptarse a una alimentación renovable más descentraliza- da (Ver Sector TIC).
e. Equipos para llevar información a los usuarios, que permita actuar remotamente sobre el consumo (Ver Sector TIC).
f. Equipos que permitan el intercambio de electricidad renovable entre usuarios.
g. Los interconectores entre sistemas de transmisión son elegibles, siempre y cuan- do uno de los sistemas sea elegible.</t>
  </si>
  <si>
    <t>No utilizar equipos, como transformadores o generadores, que contengan fluido eléctrico a base de bifenilos policlorados (PCB).</t>
  </si>
  <si>
    <t>- Evitar los posibles impactos negativos de líneas eléctricas subterráneas sobre los eco- sistemas marinos y terrestres (probado por un estudio de impactos ambientales). Evitar las rutas con fuertes impactos ambientales negativos asociados.
- Respetar las normas y reglamentos aplica- bles para limitar el impacto de la radiación electromagnética en la salud humana en particular las establecidas por la Comisión Internacional de Protección contra Radia- ciones No Ionizantes, en los casos de líneas aéreas de alta tensión.</t>
  </si>
  <si>
    <t>EA10. Almacenamiento de electricidad</t>
  </si>
  <si>
    <t>Todas las actividades de almacenamiento de electricidad son elegibles bajo la Taxonomía. En todo caso, este criterio está sujeto a revisión periódica.
Nota 1: Los criterios de elegibilidad para las actividades de gestión del lado de la demanda (deslastre de carga y desplazamiento de carga) están disponibles bajo los criterios de trans- misión y distribución de electricidad de fuen- tes renovables, en el marco de la actividad de producción de electricidad a partir de energía hidroeléctrica.
Nota 2: El almacenamiento bombeado de ener- gía hidroeléctrica debe cumplir con los criterios
expuestos en la actividad de generación de electricidad a partir de energía hidroeléctrica.</t>
  </si>
  <si>
    <t>EA11</t>
  </si>
  <si>
    <t>EA11. Almacenamiento de energía térmica</t>
  </si>
  <si>
    <t>Todo el almacenamiento de energía térmica es elegible bajo la Taxonomía, incluido el al- macenamiento de energía térmica subterránea (UTES, por su sigla en inglés) o el almacenamien- to de energía térmica en acuíferos (ATES, por su sigla en inglés). En todo caso, este criterio está sujeto a revisión periódica.</t>
  </si>
  <si>
    <t>La construcción de activos e infraestruc- tura de almacenamiento de hidrógeno bajo en carbono es elegible (p. ej., estaciones de combustible de hidrógeno).</t>
  </si>
  <si>
    <t>EM13</t>
  </si>
  <si>
    <t>EM13. Manufactura de biomasa, biocombustibles y biogás</t>
  </si>
  <si>
    <t>1. La manufactura de biomasa y biocombusti- bles es elegible si la materia prima cumple con los criterios de elegibilidad establecidos para el sector de AFOLU (Ver Capítulo 3).
2. La manufactura de biogás es elegible si la materia prima cumple con los criterios de elegibilidad establecidos para el Sector de Gestión de residuos y captura de emisiones, y AFOLU (Ver Capítulo 3).</t>
  </si>
  <si>
    <t>EC14</t>
  </si>
  <si>
    <t>EC14. Cogeneración de calor/frío y energía a partir de energía solar concentrada</t>
  </si>
  <si>
    <t>Esta actividad es directamente elegible y actualmente está exenta de realizar una evalua- ción del ciclo de vida.</t>
  </si>
  <si>
    <t>Evitar los posibles impactos negativos de los sistemas de enfriamiento en los recursos hídricos.</t>
  </si>
  <si>
    <t>Evitar los posibles impactos negativos en la avifauna por las altas temperaturas genera- das por las plantas.</t>
  </si>
  <si>
    <t>EC15</t>
  </si>
  <si>
    <t>EC15. Cogeneración de calor/frío y energía a partir de energía geotérmica</t>
  </si>
  <si>
    <t>Cualquier tecnología de cogeneración de calor/frío y energía se puede incluir en la Taxo- nomía, si puede demostrar, que los impactos del ciclo de vida para producir 1 kWh de calor/frío y electricidad están por debajo del umbral vigen- te, utilizando la norma ISO 14067 o un producto del protocolo de GEI, como el PCF. La evaluación completa del PCF debe someterse a revisión periódica.
Nota: El umbral de cogeneración es la suma del combinado de calor/frío y la potencia inferior a 100 gCO2e/kWh.</t>
  </si>
  <si>
    <t>- Prevenir los gases geotérmicos no condensa- bles con amenazas ambientales específicas, como H2S, CO2 y CH4, los cuales se liberan de las centrales eléctricas de vapor flash y vapor seco de esta actividad.
- Las plantas binarias cuentan con sistemas cerrados y no emiten vapor.
- Evitar posibles emisiones a aguas superficia- les y subterráneas.
- Las anomalías térmicas asociadas con la descarga de calor residual no deben exceder los 3°K para entornos de aguas subterráneas o los 1,5°K para aguas superficiales.</t>
  </si>
  <si>
    <t>EC16</t>
  </si>
  <si>
    <t>EC16. Cogeneración de calor/frío y energía a partir de biomasa, biocombustibles y biogás</t>
  </si>
  <si>
    <t>Cualquier tecnología de cogeneración de calor/ frío y energía se puede incluir en la Taxonomía, si puede demostrar, que los impactos del ciclo de vida para producir 1 kWh de calor/frío y electrici- dad están por debajo del umbral vigente, utilizan- do la norma ISO 14067 o un producto del proto- colo de GEI, como el PCF. La evaluación completa del PCF debe someterse a revisión periódica.
Nota: El umbral de cogeneración es la suma del combinado de calor/frío y la potencia inferior a 100 gCO2e/kWh.</t>
  </si>
  <si>
    <t>EP17</t>
  </si>
  <si>
    <t>EP17. Producción de calor/frío y energía usando calor residual</t>
  </si>
  <si>
    <t>Todas las actividades de producción de calor/ frío y energía usando calor residual son elegibles.</t>
  </si>
  <si>
    <t>EDT18</t>
  </si>
  <si>
    <t>EDT18. Distritos térmicos</t>
  </si>
  <si>
    <t>La construcción y el funcionamiento de las tuberías y la infraestructura asociada con la distribución de calor y frío son actividades elegibles si el sistema cumple la normatividad vigente con respecto a la eficiencia energética.
Las siguientes actividades son siempre elegibles:
1. Modificaciones a regímenes de temperatura más baja.
2. Sistemas piloto avanzados para el control y la gestión de energía (p. ej., internet de las cosas, medición automatizada).</t>
  </si>
  <si>
    <t>C1</t>
  </si>
  <si>
    <t>Para que la construcción de nuevos edificios sea elegible:
- El porcentaje de ahorro en consumo de ener- gía en el edificio (kWh/m2 año) debe ser al menos un 10% mayor que el definido en la normatividad aplicable para el correspon- diente tipo de edificación, según su clima y ubicación (Resolución de Construcción Sos- tenible 0549 de 2015).
- Para aquellos tipos de edificaciones que por exigencias de la Resolución de Construcción Sostenible deban cumplir con el 30% o más de ahorro en consumo de energía, es sufi- ciente con cumplir dichos requerimientos.
- Los edificios que no corresponden a la defi- nición de edificación según la Resolución (por su uso o escala) deben demostrar el ahorro obtenido con respecto al consumo de ener- gía de una edificación, según las caracterís- ticas constructivas del edificio de referencia, definidas en el Anexo 1 de la Resolución 0549 de 2015.
- En Viviendas de Interés Social (VIS) y Vi- viendas de Interés Popular (VIP) el consumo anual de energía (kWh/m2 año) debe tener un 20% de ahorro en comparación con la línea base establecida por la Resolución. Si en esta se incluyen ahorros mandatorios, se debe cumplir con un umbral del 10% de aho- rro en consumo adicional, con respecto a lo exigido en la norma.
Equivalencia con certificaciones en construcción sostenible:
Si el proyecto tiene una certificación de cons- trucción sostenible con criterios de porcentaje de ahorro en consumo de energía equivalentes o superiores a los criterios de elegibilidad señala- dos, el edificio es considerado elegible. La edifi- cación debe demostrar el porcentaje de ahorro en consumo de energía frente a la línea base de la Resolución de Construcción Sostenible.
Certificaciones con potencial equivalencia:
• LEED (Leadership in Energy &amp; Environ- mental Design)
• EDGE (Excellence in Design for Greater Efficiencies)
• CASA Colombia
• HQE International
• Otras (p. ej., Living Building Challenge)
Verificación de criterios de elegibilidad:
Para la verificación del cumplimiento de los criterios de elegibilidad, el constructor pue-
de certificar el ahorro en consumo de energía mediante el Formulario Único de Radicación de Licencias Urbanísticas, establecido en la Reso- lución 1026 de 2021 del Ministerio de Vivienda, Ciudad y Territorio, o la norma que la adicione, modifique o sustituya.</t>
  </si>
  <si>
    <t>- Los edificios no deben usarse para la extrac- ción, almacenamiento, transporte o fabrica- ción de combustibles fósiles.
- La energía para la operación27 de la edifica- ción no debe provenir directamente de com- bustibles fósiles (p.ej., plantas de generación de energía).
Nota: Las plantas de generación de energía como fuentes de respaldo en caso de fallo de la red eléctrica y los sistemas de microcogeneración que permiten el aprovechamiento de residuos sólidos pueden ser parte de los servicios del edificio.</t>
  </si>
  <si>
    <t>Los edificios nuevos construidos imple- mentan medidas para aumentar su resis- tencia a los fenómenos meteorológicos extremos (incluidas las inundaciones) y la adaptación a futuros aumentos de tem- peratura en términos de condiciones de confort interno (posible uso de sistemas de climatización artificial).</t>
  </si>
  <si>
    <t>Todos los aparatos de agua relevantes (duchas, grifos de lavamanos y lavaplatos, inodoros, urinarios y cisternas de descarga, bañeras, etc.) deben permitir el cumpli- miento de los ahorros de agua estableci- dos en la Resolución 0549 de 2015. En su defecto, la edificación debe implementar alguna alternativa de ahorro de agua (p. ej., aprovechamiento de aguas lluvias, reutili- zación de aguas grises o negras tratadas, entre otras) que cumpla con las exigencias de ahorro impuestas por la Resolución.</t>
  </si>
  <si>
    <t>Procurar que un porcentaje creciente de los materiales sean recuperados de la obra y priorizar el uso de materiales reci- clados / reciclables.</t>
  </si>
  <si>
    <t>- Todos los materiales, incluidos los de de- secho y los reutilizados, deben ser aptos para su propósito y garantizar no tener impactos adversos significativos para la salud humana o el medio ambiente.
- Garantizar que los componentes y mate- riales de construcción utilizados no con- tengan amianto/asbesto ni sustancias muy contaminantes identificadas en el regla- mento REACH o su equivalente en normas técnicas nacionales (Ley 1968 de 2019).
- Si la nueva construcción está ubicada en un sitio potencialmente contaminado, el sitio debe estar sujeto a una investigación de posibles contaminantes.</t>
  </si>
  <si>
    <t>- Al menos el 15% de todos los productos de madera utilizados en la nueva cons- 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
- Es preciso asegurar que en el origen de los productos de madera no exista defo- restación ni daños indirectos significativos a los ecosistemas forestales.</t>
  </si>
  <si>
    <t>C2. Renovación de edificios</t>
  </si>
  <si>
    <t>1. El proyecto debe demostrar que una vez rea- lizada la renovación, el porcentaje de ahorro en el consumo de energía cumplirá con el umbral que aplique según los criterios de elegibilidad de la actividad C1. Las interven- ciones pueden realizarse tanto en la envol- vente (fachada y cubierta –medidas pasivas–) como en los equipos (p. ej., iluminación, climatización, etc. –medidas activas–).
2. Como alternativa de cumplimiento, se puede comprobar que la instalación de sistemas de generación de energías renovables (fuentes no convencionales) permite un porcenta-
je de ahorro en el consumo de energía final equivalente, en kWh/m2 año, a un 10% con respecto a lo estipulado por la Resolución.
Equivalencia con certificaciones en construcción sostenible:
Si el proyecto de renovación tiene una certifi- cación de construcción sostenible con criterios de ahorro en consumo de energía equivalentes o superiores a los criterios de elegibilidad, el edificio es considerado elegible. La edificación renovada debe demostrar el umbral de ahorro frente a lo dicho en la Resolución.
Certificaciones con potencial equivalencia:
- LEED (Leadership in Energy &amp; Environmen- tal Design)
- EDGE (Excellence in Design for Greater Efficiencies)
- CASA Colombia
- Otras (p. ej., Living Biuilding Challenge)</t>
  </si>
  <si>
    <t>Los edificios renovados no pueden utilizarse para la extracción, el almacenamiento, el transporte o la fabricación de combustibles fósiles.</t>
  </si>
  <si>
    <t>- Todos los materiales, incluidos los de de- secho y los reutilizados, deben ser aptos para su propósito y garantizar no tener impactos adversos significativos para la salud humana o el medio ambiente.
- Garantizar que los componentes y mate- riales de construcción utilizados no con- tengan amianto/asbesto ni sustancias muy contaminantes identificadas en el regla- mento REACH o su equivalente en normas técnicas nacionales (Ley 1968 de 2019).
- Si la nueva construcción está ubicada en un sitio potencialmente contaminado, el sitio debe estar sujeto a una investigación de posibles contaminantes.
- Antes de iniciar las obras de renovación, se debe realizar una inspección del edi- ficio en conformidad con la legislación nacional, hecha por un especialista con formación en el levantamiento de amianto y en la identificación de otros materiales que contienen sustancias preocupantes.
- Cualquier remoción de revestimiento que contenga o pueda contener asbesto (como remoción o modificación de paneles de ais- lamiento, tejas y otros materiales que con- tengan amianto) se debe llevar a cabo por personal capacitado, con vigilancia sanitaria antes, durante y después de las obras, y de acuerdo con la normativa aplicable.</t>
  </si>
  <si>
    <t>C3. Adquisición y propiedad de edificios</t>
  </si>
  <si>
    <r>
      <t xml:space="preserve">La adquisición o propiedad de edificios puede ser elegible en tres casos, a saber:
</t>
    </r>
    <r>
      <rPr>
        <b/>
        <sz val="11"/>
        <color rgb="FF000000"/>
        <rFont val="Calibri"/>
        <family val="2"/>
      </rPr>
      <t>Caso A</t>
    </r>
    <r>
      <rPr>
        <sz val="11"/>
        <color rgb="FF000000"/>
        <rFont val="Calibri"/>
        <family val="2"/>
      </rPr>
      <t xml:space="preserve">. Adquisición o propiedad de edificios o propiedad inmobiliaria construidos después del 31 de diciembre de 2020.
La edificación o propiedad inmobiliaria debe cumplir con los criterios de elegibilidad defini- dos para la actividad C1.
</t>
    </r>
    <r>
      <rPr>
        <b/>
        <sz val="11"/>
        <color rgb="FF000000"/>
        <rFont val="Calibri"/>
        <family val="2"/>
      </rPr>
      <t>Caso B</t>
    </r>
    <r>
      <rPr>
        <sz val="11"/>
        <color rgb="FF000000"/>
        <rFont val="Calibri"/>
        <family val="2"/>
      </rPr>
      <t xml:space="preserve">. Adquisición o propiedad de edificios o propiedad inmobiliaria construidos entre el 31 de diciembre de 2015 y el 31 de diciembre de 2020.
El edificio o la propiedad inmobiliaria debe tener un porcentaje de ahorro en el consumo de energía que sea un 15% mayor, respecto al con- sumo definido en la línea base de consumo de energía de la Resolución 0549 de 2015.
</t>
    </r>
    <r>
      <rPr>
        <b/>
        <sz val="11"/>
        <color rgb="FF000000"/>
        <rFont val="Calibri"/>
        <family val="2"/>
      </rPr>
      <t>Caso C</t>
    </r>
    <r>
      <rPr>
        <sz val="11"/>
        <color rgb="FF000000"/>
        <rFont val="Calibri"/>
        <family val="2"/>
      </rPr>
      <t>. Adquisición o propiedad de edificios o propiedad inmobiliaria construidos antes del 31 de diciembre de 2015.
La edificación o propiedad inmobiliaria debe demostrar el ahorro obtenido con respecto al consumo de energía de una edificación, según las características constructivas del edificio de referencia, definidas en el Anexo 1 de la Resolu- ción 0549 de 2015.</t>
    </r>
  </si>
  <si>
    <t>La adquisición y la propiedad de edificios para la extracción, el almacenamiento, el trans- porte o la fabricación de combustibles fósiles no son elegibles.</t>
  </si>
  <si>
    <t>RC1. Tratamiento de lodos de aguas residuales</t>
  </si>
  <si>
    <t>1. El tratamiento de lodos con sistemas de diges- tión anaerobia es directamente elegible siempre que cumpla con todos los siguientes criterios:
- Las emisiones de metano de las insta- laciones relevantes (p. ej., para la pro- ducción y almacenamiento de biogás, la generación de energía y el almacenamien- to de digestato) se controlan mediante un plan de monitoreo.
- El biogás producido se utiliza directamen- te para la generación de electricidad y/o calor, o se usa el biometano para la inyec- ción en la red de gas natural, o bien como combustible para vehículos (como bioG- NC) o como materia prima en la industria química (p. ej., para la producción de H2 y NH3). En los casos en los que los sistemas incluyan solo la quema de biogás, deben contar con un programa de transición a otros tipos de aprovechamientos en el mediano plazo, esto es, menos de 3 años.
- El digestato producido se usa como fer- tilizante, mejorador de la tierra u otros usos, directamente o después del com- postaje o de cualquier otro tratamiento.
2. También son elegibles las actividades que faciliten el uso y aprovechamiento de biogás, como desecación, compresión o similares.
No se aplica umbral.</t>
  </si>
  <si>
    <t>- Las emisiones al aire (p. ej., amoniaco ge- nerado en el almacenamiento de lodos) y
al agua se encuentran dentro de los rangos establecidos para Colombia por la Ley 142
de 1994 y el Decreto 1287 de 2014, donde se decretan los “Criterios para el uso de los bio- sólidos generados en plantas de tratamien- to de agua residual”. Este Decreto incluye caracterización, formas de uso, disposición final, restricciones y control de calidad para el uso de biósolidos.
- Las emisiones al aire (como SOx, NOx y partículas) generadas por la combustión del biogás se controlan y se disminuyen (cuando sea necesario), dentro de los límites estable- cidos por la normatividad vigente.
- El digestato resultante de esta actividad,
que se usa como fertilizante o mejorador del suelo, debe cumplir con las normas naciona- les sobre fertilizantes y enmiendas del suelo para uso agrícola (Decreto 1843 de 1991, por el cual se reglamenta el uso y manejo de plaguicidas).</t>
  </si>
  <si>
    <t>RC2. Recolección y transporte separado de residuos no peligrosos en la fracción
segregada en origen</t>
  </si>
  <si>
    <t>La infraestructura y los equipos para la reco- lección y el transporte separado de residuos no peligrosos son directamente elegibles en tanto que cumplan con alguno de los siguientes crite- rios:
- Los residuos segregados en origen (según su caracterización y composición) se recogen por separado, con el objetivo de prepararlos para su reutilización y/o reciclaje.
- Se incluyen instalaciones que optimicen el transporte, tales como estaciones de trans- ferencia.
- Se hacen inversiones en compactación, tri- turación y otras actividades que mejoren la capacidad logística en el transporte.
No se aplica umbral.</t>
  </si>
  <si>
    <t>Evitar que se mezclen fracciones de residuos separados en origen en las instalaciones de almacenamiento y transferencia de residuos</t>
  </si>
  <si>
    <t>Cumplimiento de las normas relacionadas con el manejo adecuado de lixiviados duran- te el transporte separado de residuos.</t>
  </si>
  <si>
    <t>RC3. Digestión anaerobia de residuos orgánicos con captura o uso de metano</t>
  </si>
  <si>
    <t>La digestión anaerobia de los residuos orgáni- cos (p. ej., residuos sólidos urbanos, industriales ordinarios y de actividades agrícolas) es directa- mente elegible cuando cumple todos los crite- rios siguientes:
- Los residuos orgánicos se segregan en la fuente y se recogen por separado, o se cuenta con un sistema idóneo de separa- ción antes de la digestión anaerobia. En este último caso, se debe garantizar un manejo y aprovechamiento adecuado de los residuos restantes.
- La fuga de metano de las instalaciones rele- vantes (p. ej., para la producción y el almace- namiento de biogás, la generación de energía, el almacenamiento de digestato) se controla mediante un plan de monitoreo y medidas efectivas para evitar las emisiones de este gas.
- El biogás producido se usa directamente para la generación de electricidad y/o calor o se actualiza a biometano para inyección en la red de gas natural, o se utiliza como combustible para vehículos (p. ej., bioGNC) o como materia prima en la industria química (como para la producción de H2 y NH3). En los casos en los que los sistemas incluyan solo la quema de biogás, deben hacer parte de un programa de transición a otros tipos de aprovechamientos en el mediano plazo, esto es menos de 3 años.
- El digestato producido se usa como fertili- zante, mejorador de la tierra u otros usos, directamente o después del compostaje o de cualquier otro tratamiento.
- Se contemplan también actividades que faciliten el uso y aprovechamiento de biogás (como desecación, compresión o similares).
- En plantas dedicadas al tratamiento de residuos orgánicos, los residuos orgáni-
cos constituyen una parte importante de la materia prima de entrada (al menos el 70%, medido en peso, como promedio anual). La codigestión es elegible sólo con una partici- pación menor de materia prima de bioenergía avanzada (hasta el 30% de la materia prima de entrada) que cumpla con los criterios de elegibilidad para el sector agrícola (ver Capí- tulo 3) y con cultivos que se ciñan a las regu- laciones nacionales aplicables.
No se aplica umbral.</t>
  </si>
  <si>
    <t>- Las emisiones al aire (ej. amoniaco generado en el almacenamiento de lodos) y al agua se encuentran dentro de los rangos establecidos para Colombia por la Ley N° 142 y el Decreto N° 1287 “Criterios para el uso de los biosólidos generados en plantas de tratamiento de agua residual”. Este Decreto incluye caracteriza- ción, formas de uso, disposición final, restric- ciones y control de calidad.
- Las emisiones al aire (por ejemplo, SOx, NOx y partículas) después de la combustión del biogás se controlan, y se disminuyen (cuando sea necesario), dentro de los límites estable- cidos por la normatividad vigente.
- Si el digestato resultante se usa como ferti- lizante / mejorador del suelo, debe cumplir las normas nacionales sobre fertilizantes / enmiendas del suelo para uso agrícola – en línea con el Decreto número 1843 de 1991, por el cual se reglamenta el uso y manejo de plaguicidas.</t>
  </si>
  <si>
    <t>El origen de insumos provenientes de la ac- tividad agrícola / agroindustrial debe cumplir con los criterios de elegibilidad establecidos en el sector de AFOLU (Ver Capítulo 3).</t>
  </si>
  <si>
    <t>RC4. Compostaje de residuos orgánicos</t>
  </si>
  <si>
    <t>El compostaje de la fracción orgánica de los residuos biológicos (como los residuos de pro- ducción agrícola) es directamente elegible siem- pre que cumpla todos los siguientes criterios:
- Los residuos orgánicos se segreguen y se recojan por separado.
- El compost producido se utilice como fer- tilizante, como mejorador del suelo, entre otros usos.
-  Se minimicen las pérdidas de metano en el proceso de producción de compost.
No se aplica umbral.</t>
  </si>
  <si>
    <t>- En el caso de plantas de compostaje que tratan más de 75 t/día, se cuenta con un plan de manejo de emisiones y olores, y las emisiones al aire y al agua están dentro de los rangos de la normatividad vigente.
- Se cuenta con un sistema que evita que los lixiviados lleguen al agua subterránea.
- El compost resultante cumple con los re- quisitos para fertilizantes orgánicos esta- blecidos en las normas nacionales sobre fertilizantes y mejoradores de suelo para uso agrícola.</t>
  </si>
  <si>
    <t>RC5. Aprovechamiento de material de residuos no peligrosos</t>
  </si>
  <si>
    <t>La recuperación de material de residuos no peligrosos, recogidos ya separados, es elegible directamente cuando:
- Produzca materias primas secundarias ade- cuadas para la sustitución de materiales vírge- nes en los procesos de producción.
- Al menos el 50%, en términos de peso, de los residuos no peligrosos recogidos por separado y procesados se convierten en materias primas secundarias.
- Son elegibles también activos para la separa- ción mecanizada (p. ej., Estaciones de Clasifi- cación y Aprovechamiento ECA) y actividades de transformación (p. ej., secado, trozado, pe- lletizado, extrusión u otras maquinarias nece- sarias para preparar los residuos para coproce- samiento), los cuales incrementan el valor y la usabilidad del material.</t>
  </si>
  <si>
    <t>RC6. Producción de energía a partir de fracciones de residuos no reciclables (tratamientos térmicos)</t>
  </si>
  <si>
    <t>La generación de energía térmica a partir de residuos no reciclables es elegible únicamente cuando cumple todos los siguientes criterios:
1. Esta actividad ha sido identificada en los Planes de Gestión Integral de Residuos Sóli- dos (PGIRS) y sucede a partir de la fracción no reciclable o del desecho de residuos de los centros de aprovechamiento o recupera- ción de materiales, o cuando no hay infraes- tructura accesible para el reciclaje y existe el riesgo de que los residuos generen impactos sociales y ambientales (p. ej., los residuos que contaminan ecosistemas costeros en comunidades sin estructura de reciclaje).
2. Desplaza el uso de combustibles fósiles para la producción de energía, al potenciar la planta con energía generada por el trata- miento térmico.</t>
  </si>
  <si>
    <t>RC7. Captura y utilización de gas de relleno sanitario</t>
  </si>
  <si>
    <t>La recolección y el uso de gas de rellenos sanitarios son directamente elegibles cuando cumplan los siguientes criterios:
- El relleno sanitario se encuentra permanen- temente cerrado.
- Para los rellenos en operación, la zona (vaso o celda del relleno) donde el sistema está instalado (o ampliado y/o reacondicionado) está permanentemente cerrado y no recibe más residuos.
- El gas de relleno sanitario producido se usa directamente para la generación de electricidad y/o calor, o se actualiza a biometano para inyección en la red de gas natural, o se usa como combustible para vehículos (p. ej., bioGNC) o como materia prima en la indus- tria química (para la producción de H2 y NH3, p. ej.). Los sistemas que incluyen solo la quema de biogás son elegibles sólo si hacen parte de un programa de transición a otros tipos de aprovechamientos en el mediano plazo, esto es menos de 3 años.
- Las emisiones de metano resultantes del relleno sanitario y las fugas de las instala- ciones de recolección y utilización de gas del relleno sanitario se controlan mediante un plan de monitoreo.
No se aplica umbral.</t>
  </si>
  <si>
    <t>Controlar las emisiones de SOX, NXOY y par- tículas (p. ej., instalando filtros para evitar que las partículas se dispersen en la atmós- fera después de la combustión), reducirlas (cuando sea necesario), y vigilar que estén dentro de los límites establecidos por la nor- matividad vigente (Decreto 1784 de 2017).</t>
  </si>
  <si>
    <t>RC8</t>
  </si>
  <si>
    <t>RC8. Captura artificial, transporte y almacenamiento/uso de GEI</t>
  </si>
  <si>
    <r>
      <rPr>
        <b/>
        <sz val="11"/>
        <color rgb="FF000000"/>
        <rFont val="Calibri"/>
        <family val="2"/>
      </rPr>
      <t>1. Captura artificial de GEI</t>
    </r>
    <r>
      <rPr>
        <sz val="11"/>
        <color rgb="FF000000"/>
        <rFont val="Calibri"/>
        <family val="2"/>
      </rPr>
      <t xml:space="preserve">
- Todas las actividades relacionadas con
la captura directa de GEI de la atmósfera para reducir los niveles de concentración atmosférica global de GEI son actualmen- te elegibles, sujetas a revisión periódica.
- Las actividades relacionadas con la captura de carbono en las instalaciones que emi- ten GEI, siempre que garanticen la captura de al menos el 90% de las emisiones de GEI generadas en los procesos industriales son elegibles únicamente si hacen parte de la senda de carbono neutralidad definida en los PlGCCe según lo establecido en la resolución 40350 de 2021. Este criterio está sujeto a una revisión periódica.
</t>
    </r>
    <r>
      <rPr>
        <b/>
        <sz val="11"/>
        <color rgb="FF000000"/>
        <rFont val="Calibri"/>
        <family val="2"/>
      </rPr>
      <t>2. Transporte de GEI</t>
    </r>
    <r>
      <rPr>
        <sz val="11"/>
        <color rgb="FF000000"/>
        <rFont val="Calibri"/>
        <family val="2"/>
      </rPr>
      <t xml:space="preserve">
Las modalidades de transporte de GEI a los sitios de captura permanentes son elegibles si el activo opera por debajo del umbral de fuga/to- nelada de GEI descrito a continuación:
- La fuga/tonelada de GEI transportada des- de la(s) cabeza(s) de la red de transporte al(os) punto(s) de inyección es menor a 0,5%, y el GEI se entrega en un sitio de detención permanente elegible para la Ta- xonomía, o a otras modalidades de trans- porte que conducen directamente a este.
- Los activos que aumentan la flexibilidad y la gestión de una red existente, sin que esta se expanda para incluir actividades de captura y uso de carbono, son elegibles. Este criterio está sujeto a revisión periódica.
</t>
    </r>
    <r>
      <rPr>
        <b/>
        <sz val="11"/>
        <color rgb="FF000000"/>
        <rFont val="Calibri"/>
        <family val="2"/>
      </rPr>
      <t>3. Almacenamiento y uso de GEI capturado:</t>
    </r>
    <r>
      <rPr>
        <sz val="11"/>
        <color rgb="FF000000"/>
        <rFont val="Calibri"/>
        <family val="2"/>
      </rPr>
      <t xml:space="preserve">
- La operación de una instalación de alma- cenamiento permanente de CO2 es direc- tamente elegible si la instalación cumple con los criterios de la ISO 27914: 201729 para el almacenamiento geológico de CO2 o la que el gobierno establezca a través de regulación.
- Para el almacenamiento de otros GEI dife- rentes a CO2 es necesario contar con un plan de monitoreo y sistemas de control de fugas, en línea con la normativa vigente.
- Las actividades que utilizan GEI captu- rado cómo materia prima para generar nuevos productos o materiales son direc- tamente elegibles.
No se aplica umbral.</t>
    </r>
  </si>
  <si>
    <t>La captura, transporte, almacenamiento o
uso de GEI a partir de procesos de combustibles fósiles que no se encuentren enmarcados en los Planes Integrales de gestión de Cambio Climático empresariales (PIGCCe), según lo definido en la resolución 40350 de 2021 del Ministerio de Minas y Energía, no son elegibles.</t>
  </si>
  <si>
    <t>Captura
- Disminuir los requisitos de abstracción adicionales de las plantas de captura para evitar reducciones en los caudales de los cuerpos de agua.
Almacenamiento
- Prevenir la contaminación del agua por vertidos de movimientos de tierra, de- rrames accidentales, descargas de aguas residuales, etc.
- Proteger la hidrología del agua subte- rránea y la ecología acuática durante la construcción y operación de las plantas de captación.</t>
  </si>
  <si>
    <t>- Seleccionar los equipos con base en criterios de menor impacto ambiental y realizando una evaluación de riesgo químico.
- Evitar los desechos peligrosos del solvente de amina y uso del carbono.
- Cumplir con la normatividad vigente en rela-
ción con el uso del carbono.</t>
  </si>
  <si>
    <t>- Prevenir la liberación de emisiones de GEI durante la operación, implementando siste- mas de detección.
- Evitar la pérdida de amoniaco en la operación. 
- Minimizar la formación de aerosoles secun-
darios y la producción de ozono troposférico.
- Contar con ventiladores, compresores, bombas y demás equipos utilizados para el transporte de CO2 que sean lo más eficien- te posibles en el consumo de electricidad requerida para su operación.</t>
  </si>
  <si>
    <t>Suministro y tratamiento de agua</t>
  </si>
  <si>
    <t>A1. Sistemas de acueducto</t>
  </si>
  <si>
    <r>
      <rPr>
        <b/>
        <sz val="11"/>
        <color rgb="FF000000"/>
        <rFont val="Calibri"/>
        <family val="2"/>
      </rPr>
      <t>Sistemas nuevos</t>
    </r>
    <r>
      <rPr>
        <sz val="11"/>
        <color rgb="FF000000"/>
        <rFont val="Calibri"/>
        <family val="2"/>
      </rPr>
      <t xml:space="preserve">
Se debe cumplir con los dos criterios de ele- gibilidad expuestos a continuación:
1. Los sistemas nuevos de acueducto, en línea con el Reglamento de Agua y Saneamiento Básico (RAS) vigente, deben asegurar que se limitan las fugas de agua y que se cumplen las medidas de mantenimiento adecuadas.
2. Las plantas de potabilización y los sistemas de bombeo deben acatar un umbral especí- fico separado de otros activos. La intensidad media de carbono de la energía de estos sis- temas debe ser igual o inferior a 100 gCO2/ kWh durante la vida útil de la infraestructura.
</t>
    </r>
    <r>
      <rPr>
        <b/>
        <sz val="11"/>
        <color rgb="FF000000"/>
        <rFont val="Calibri"/>
        <family val="2"/>
      </rPr>
      <t>Mejoramiento de los sistemas existentes</t>
    </r>
    <r>
      <rPr>
        <sz val="11"/>
        <color rgb="FF000000"/>
        <rFont val="Calibri"/>
        <family val="2"/>
      </rPr>
      <t xml:space="preserve">
Se debe cumplir con alguno de los criterios de elegibilidad expuestos a continuación:
1. Disminuir el consumo de energía promedio del sistema, en al menos un 20% (incluidos captación, aducción, tratamiento, almacena- miento, conducción y distribución del recurso hídrico); medido en kWh por metro cúbico de suministro de agua facturado/no facturado autorizado.
2. Cerrar la brecha en la zona de influencia del proyecto, como mínimo en un 20%, entre las pérdidas del sistema de suministro de agua y los valores objetivos de fugas de agua (deter- minados por el Índice de Pérdidas por Sus- criptor Facturado –IPUF–), establecidos en la Resolución de la Comisión de Regulación de Agua Potable y Saneamiento Básico (CRA) 688 de 201431.
3. Aumentar la cobertura de sistemas existen- tes que ya cumplen con los valores objetivos de fugas de agua (IPUF) establecidos en la Resolución CRA 688 de 2014.</t>
    </r>
  </si>
  <si>
    <t>Los aceites y lubricantes utilizados deben contar con un plan de manejo adecuado para su disposición y tratamiento.</t>
  </si>
  <si>
    <t>A2. Sistemas de alcantarillado sanitario y combinados</t>
  </si>
  <si>
    <t>Los siguientes sistemas y tecnologías son elegibles:
- Aquellos que previenen fugas o desbordes de aguas residuales no tratadas.
- Los de recolección y transporte o conduc- ción que permitan incrementar el volumen de aguas residuales tratadas, según el marco normativo vigente, y/o disminuir el vertido de aguas residuales crudas sin tratar.
- Los que permitan reducir el consumo de agua a través del reúso, incluyendo los proyectos para segregar el drenaje munici- pal, pluvial e industrial, para su tratamiento especializado.
- Sistemas de recolección de aguas residuales, separadas de las aguas pluviales, que favore- cen una mayor eficiencia en los sistemas de tratamiento de estas aguas.
No se aplica umbral.</t>
  </si>
  <si>
    <t>Los lodos y los residuos deben contar con un plan de manejo adecuado para su disposi- ción y tratamiento.</t>
  </si>
  <si>
    <r>
      <t xml:space="preserve">Los siguientes criterios de elegibilidad se aplican a dos tipos de sistemas:
- Sistemas de tratamiento de aguas residuales centralizados (p. ej., municipales y centros poblados nucleados).
- Sistemas de tratamiento de aguas residuales alternativos o individuales, descentralizados con vertimientos particulares (p. ej., fuentes agrícolas e industriales).
La construcción o extensión de sistemas de aguas residuales, incluida su recolección (red de alcantarillado) y tratamiento, es directamente elegible siempre que:
</t>
    </r>
    <r>
      <rPr>
        <b/>
        <sz val="11"/>
        <color rgb="FF000000"/>
        <rFont val="Calibri"/>
        <family val="2"/>
      </rPr>
      <t>Sistemas nuevos</t>
    </r>
    <r>
      <rPr>
        <sz val="11"/>
        <color rgb="FF000000"/>
        <rFont val="Calibri"/>
        <family val="2"/>
      </rPr>
      <t xml:space="preserve">
1. El nuevo sistema de tratamiento de aguas residuales sustituya los sistemas de trata- miento intensivos en emisiones de GEI (como letrinas de pozo, fosas sépticas, lagunas anaerobias, etc.).
</t>
    </r>
    <r>
      <rPr>
        <b/>
        <sz val="11"/>
        <color rgb="FF000000"/>
        <rFont val="Calibri"/>
        <family val="2"/>
      </rPr>
      <t>Sistemas existentes</t>
    </r>
    <r>
      <rPr>
        <sz val="11"/>
        <color rgb="FF000000"/>
        <rFont val="Calibri"/>
        <family val="2"/>
      </rPr>
      <t xml:space="preserve">
1. Las inversiones que aumenten la capacidad del caudal tratado o la eficacia en el proceso de remoción de carga contaminante.
2. Las inversiones que reducen el consumo de energía o favorezcan el uso de fuentes renovables.
</t>
    </r>
    <r>
      <rPr>
        <b/>
        <sz val="11"/>
        <color rgb="FF000000"/>
        <rFont val="Calibri"/>
        <family val="2"/>
      </rPr>
      <t>Para los sistemas anaerobios se aplican los siguientes criterios de elegibilidad adicionales:</t>
    </r>
    <r>
      <rPr>
        <sz val="11"/>
        <color rgb="FF000000"/>
        <rFont val="Calibri"/>
        <family val="2"/>
      </rPr>
      <t xml:space="preserve">
1. La fuga de metano de las instalaciones re- levantes (p. ej., en la producción y el alma- cenamiento de biogás, en la generación de energía y el almacenamiento de digestato) se controla mediante un plan de monitoreo.
2. El biogás producido se utiliza directamente para la generación de electricidad y/o calor, o se usa el biometano para inyección en la red de gas natural, o como combustible para ve- hículos (como bioGNC) o como materia prima en la industria química (p. ej., para la produc- ción de H2 y NH3). Los sistemas que incluyan sólo la quema de biogás, son elegibles sólo si hacen parte de un programa de transición a otros tipos de aprovechamientos en el me- diano plazo, a tres años o menos.
3. También son elegibles las actividades que facilitan el uso y aprovechamiento de biogás, como desecación, compresión o similares.
No se aplica umbral.</t>
    </r>
  </si>
  <si>
    <t>Los siguientes sistemas y tecnologías son elegibles:
1. Los que generan una reducción de al me- nos un 20% en el consumo de agua anual de las actividades económicas (p. ej., sis- temas de acueducto, procesos industria- les, actividades agrícolas, construcción y renovación de edificios, etc.) o por unidad de producto (p. ej., accesorios de bajo flu- jo, cosecha de aguas lluvia, etc.).
2. Los empleados para el reúso de agua (como sistemas de ciclo cerrado, p. ej., el uso de agua lluvia o grises para jardines, sanitarios, actividades agrícolas y pecua- rias) y los equipos sin uso de agua (p. ej., sistemas para saneamiento, refrigeración, centrales eléctricas, procesos industriales, etc.) que favorecen la disminución de al menos un 20% del consumo de agua anual.</t>
  </si>
  <si>
    <r>
      <t xml:space="preserve">1. Las flotas de vehículos o material rodante para el transporte público urbano terrestre, férreo, fluvial o marítimo con cero emisiones directas (p. ej., eléctricos o impulsados por hidrógeno bajo en carbono) son directamente elegibles.
Ejemplos para flota de transporte público urbano terrestre o férreo: buses de tránsito rápido, buses intermedios o alimentadores, trenes ligeros, metros, tranvías, trolebuses, trenes de cercanías o suburbanos, taxis, sis- temas de vehículos particulares compartidos o de viajes compartidos.
Ejemplos para flota de transporte fluvial o marítimo: vehículos acuáticos como trans- bordador/ferry o taxi acuático.
2. La elegibilidad específica de otras flotas se determina usando los siguientes criterios34:
</t>
    </r>
    <r>
      <rPr>
        <b/>
        <sz val="11"/>
        <color rgb="FF000000"/>
        <rFont val="Calibri"/>
        <family val="2"/>
      </rPr>
      <t>Terrestre</t>
    </r>
    <r>
      <rPr>
        <sz val="11"/>
        <color rgb="FF000000"/>
        <rFont val="Calibri"/>
        <family val="2"/>
      </rPr>
      <t xml:space="preserve">
- Flota nueva: las emisiones directas son infe- riores a 20 gCO2e/pkm hasta 2025 (a partir de ese año serán elegibles sólo flotas con cero emisiones directas enunciadas en el criterio anterior).
- Renovación de flota: la nueva flota tiene fac- tor de emisión menor a 30 gCO2e/pkm.
- Renovación y desintegración física de flota: la nueva flota tiene factor de emisión menor a 40 gCO2e/pkm y el proyecto elegible incluye la desintegración física del vehículo renovado.
Fluvial/marítimo
- Embarcaciones que usen biocombustibles sostenibles o biogás, garantizado ya sea por el diseño tecnológico, o el monitoreo conti- nuo y la verificación de terceros.</t>
    </r>
  </si>
  <si>
    <t>- Tanto el mantenimiento como la gestión al final de la vida útil de vehículos o material rodante deben cumplir con la Política Am- biental para la Gestión Integral de Residuos o Desechos Peligrosos.
- En relación con las emisiones directas al aire de los gases de escape de los motores de combustión interna - óxidos de nitrógeno (NOx), hidrocarburos totales (THC), hidrocar- buros distintos del metano (NMHC), monóxi- do de carbono (CO), material particulado (PM), los buses deben acatar el estándar Euro VI vigente. A partir del 1 de enero de 2023, todos los motores diésel que se fabri- quen, ensamblen o importen al país tendrán que cumplir con los límites máximos permi- sibles de emisión de contaminantes al aire correspondiente a tecnologías Euro VI, su equivalente o superiores. Para su verifica- ción se debe utilizar el procedimiento para el Ciclo Mundial de Conducción Armoniza- da (WHTC, por sus siglas en inglés), el cual representa una certificación mundial que determina los topes de emisión de escape del motor.
- Los vehículos deben obedecer lo estipulado en la Resolución 8321 de 1983, con relación a los niveles máximos de ruido permitidos.</t>
  </si>
  <si>
    <t>Cualquier flota o sistema de micromovilidad de carga o de pasajeros que sea de cero emisiones es directamente elegible.
Se incluyen, dentro de la flota de micromovilidad, los vehículos con motores eléctricos, asistidos y los no motorizados que cumplan con los criterios de velocidad, peso y potencia establecidos en la Resolución 160 de 2017 del Ministerio de Transporte, así como otros medios de transporte de similares características tales como: patinetas, aerotablas, patines, segways, monopatines, entre otros, que ayuden a mejorar la eficiencia de los servicios urba-
nos de transporte de pasajeros y carga en distan- cias asociadas a la primera y última milla.</t>
  </si>
  <si>
    <t>La construcción, rehabilitación, operación y mantenimiento de la infraestructura de transporte es elegible en los siguientes casos:
1.        Infraestructura y equipos que se requieren para el transporte con cero emisiones directas (p. ej.: puntos de carga eléctrica para vehículos, actualizaciones de conexión a la red eléctrica –smart grids–, tecnología de conectividad infraestructura-vehículo y vehículo-vehículo, estaciones de servicio de hidrógeno, autopistas eléctricas, etc.) y que promueven la intermodalidad entre modos de transporte de bajo carbono (ej., mobility hubs). 
2.        Servicios asociados a compra, mantenimiento, reciclaje y reposición de baterías para vehículos e infraestructura de transporte bajo en carbono. 
3.        Infraestructura y equipos para la micromovilidad baja en carbono (p. ej.: redistribución del perfil de la vía para aumentar el área peatonal y los carriles para bicicletas y sistemas de micromovilidad en general; equipamiento urbano para estaciones de sistemas públicos compartidos de micromovilidad; puntos de consolidación y distribución urbana de mercancías de última milla en sistemas de Micromovilidad y ‘cross-docking’, etc.), si la flota de vehículos o modos de transporte que usan la infraestructura cumplen con los umbrales de emisiones directas según lo definido en la actividad T2. 
4.        Infraestructura y equipos para la logística urbana en general (p. ej.: corredores logísticos urbanos, plataformas logísticas, centros de consolidación y distribución urbana de mercancías, etc.) y para Desarrollos Orientados al Transporte (como la NAMA DOT).
5.        Infraestructura y equipos para el transporte público urbano (p.ej.: infraestructura para carga eléctrica, y tecnología asociada a la operación, el control, el recaudo y la información al usuario, etc.), sólo si la flota o modos de transporte que usan la infraestructura se ciñen a los umbrales de emisiones directas establecidos en la actividad T1.
6.        Infraestructura y equipos para el transporte interurbano, de carga y pasajeros (p.ej.: infraestructura para carga eléctrica, tecnología relacionada con operación, control, recaudo e información al usuario, facilidades de transferencia modal, etc.), en tanto la flota de vehículos o modos de transporte que utilizan la infraestructura cumplen con los umbrales de emisiones directas definidos en la actividad T4 
7.        Infraestructura para el suministro de biocombustible sostenible y el hidrógeno verde.
8.        Adecuación de infraestructura urbana de transporte para mejorar su uso eficiente (factores de ocupación) y generar cambios de comportamiento (demanda) en los usuarios (p. ej.: carriles de alta ocupación;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
9.        Infraestructura tecnológica y plataformas para la movilidad como un servicio en transporte de carga y pasajeros.
10.        Infraestructura que avanza hacia el transporte multimodal, férreo o fluvial, independientemente del tipo de flota que use, asumiendo que va a disminuir las emisiones netas causadas, al reemplazar la movilidad por carretera.
11.        Infraestructura ferroviaria no electrificada con un plan existente de electrificación o de uso de trenes con motor alternativo.</t>
  </si>
  <si>
    <t>No es elegible aquella infraestructura que se dedica al transporte de combustibles fósiles o combustibles fósiles mezclados.</t>
  </si>
  <si>
    <t>- Reutilizar piezas y usar material reciclado durante la renovación, mejora y construcción de la infraestructura.
- Aumentar la preparación, reutilización, re- ciclaje y recuperación de los residuos no peligrosos de construcción y demolición, bajo el marco de la Resolución 01115 de 2012 y los Decretos 1609 de 2002 y 4741 de 2005, donde se reglamenta la correcta gestión integral de los residuos de demolición y construcción.</t>
  </si>
  <si>
    <t>- Minimizar el ruido y las vibraciones causa- das por el uso de la infraestructura (p. ej., introducción de zanjas abiertas y barreras de pared).
- Disminuir el ruido, el polvo y la contami- nación por emisiones durante las obras de construcción y mantenimiento de la infraes- tructura.</t>
  </si>
  <si>
    <t>-Evitar la fragmentación y degradación del pai- saje natural y urbano, y los riesgos de inciden- tes o siniestros viales, así como accidentes de vida silvestre causados por colisiones.
- Evitar los posibles impactos negativos en los ecosistemas acuáticos, causados por túneles que provoquen cambios y degradación de las condiciones hidromorfológicas de las masas de agua.
- Evitar o minimizar la afectación en áreas de especial interés ambiental.</t>
  </si>
  <si>
    <r>
      <rPr>
        <b/>
        <sz val="11"/>
        <color rgb="FF000000"/>
        <rFont val="Calibri"/>
        <family val="2"/>
      </rPr>
      <t>General</t>
    </r>
    <r>
      <rPr>
        <sz val="11"/>
        <color rgb="FF000000"/>
        <rFont val="Calibri"/>
        <family val="2"/>
      </rPr>
      <t xml:space="preserve">
1. Aquella flota de vehículos o material rodan- te destinados al transporte intermunicipal, sea de carga o pasajeros, carretero, férreo o fluvial/marítimo con cero emisiones directas (p.ej., eléctricos o hidrógeno bajo en carbono) son elegibles automáticamente.
2. La flota de vehículos o material rodante, “sea de carga o pasajeros, carretero, férreo
o fluvial/marítimo”, que usa biocombustibles sostenibles y biogás, garantizados por diseño tecnológico o por monitoreo continuo y veri- ficación de terceros, también son elegibles.
</t>
    </r>
    <r>
      <rPr>
        <b/>
        <sz val="11"/>
        <color rgb="FF000000"/>
        <rFont val="Calibri"/>
        <family val="2"/>
      </rPr>
      <t xml:space="preserve">Férreo
</t>
    </r>
    <r>
      <rPr>
        <sz val="11"/>
        <color rgb="FF000000"/>
        <rFont val="Calibri"/>
        <family val="2"/>
      </rPr>
      <t xml:space="preserve">3. El material rodante para el transporte de pa- sajeros es elegible si sus emisiones directas son inferiores a 50 gCO2e/pkm hasta 2025 (luego de este año serán elegibles sólo el ma- terial rodante con cero emisiones directas).
4. En cuanto al transporte de carga por medio férreo, es elegible si las emisiones directas son inferiores a 25 gCO2/tkm hasta 2025 (luego de este año serán elegibles sólo el ma- terial rodante con cero emisiones directas).
</t>
    </r>
    <r>
      <rPr>
        <b/>
        <sz val="11"/>
        <color rgb="FF000000"/>
        <rFont val="Calibri"/>
        <family val="2"/>
      </rPr>
      <t xml:space="preserve">Fluvial/marítimo
</t>
    </r>
    <r>
      <rPr>
        <sz val="11"/>
        <color rgb="FF000000"/>
        <rFont val="Calibri"/>
        <family val="2"/>
      </rPr>
      <t>5. Otras embarcaciones fluviales (p.ej., embarca- ciones híbridas) son elegibles si las emisiones directas de CO2e por tonelada- kilómetro (tCO2e/tkm) o por tonelada - milla náutica (tCO2e/tnm) son un 50% más bajas que las emisiones de CO2 de referencia promedio de vehículos de servicios pesados, según lo defi- nido en el reglamento correspondiente.</t>
    </r>
  </si>
  <si>
    <t>La flota de vehículos o material rodante que transportan combustibles fósiles o combustibles fósiles mezclados con alternativos no son elegibles.</t>
  </si>
  <si>
    <t>T5. Transporte de servicio particular</t>
  </si>
  <si>
    <t>Los vehículos o las embarcaciones para el transporte particular con cero emisiones di- rectas (p. ej., electricidad o hidrógeno bajo en carbono) son elegibles directamente. Las flotas de vehículos híbridos serán elegibles sólo hasta el año 2025.</t>
  </si>
  <si>
    <t>Los vehículos híbridos con sistemas que utili- zan diésel no son elegibles.</t>
  </si>
  <si>
    <t>En cuanto a la contaminación atmosférica y sonora, los vehículos de transporte particu- lar deben acatar las políticas incorporadas en el Foro Mundial para la Armonización de Regulación de Vehículos de la WP.29.</t>
  </si>
  <si>
    <t>1. Los equipos utilizados en los centros de datos deben contar con certificaciones de eficiencia energética en el nivel más alto de la certificación determinada (p. ej., la califi- cación más alta de Energy Star).
2. Los centros de datos deben tener una efica- cia de uso de energía inferior a 1,5 (PUE, por sus siglas en inglés).</t>
  </si>
  <si>
    <t>- Los refrigerantes empleados en los sistemas de refrigeración/enfriamiento deben cum- plir con las normativas vigentes para gases fluorados.
- El procesamiento de datos, hosting y activi- dades relacionadas debe dar cumplimiento
a las normas o políticas nacionales vigentes relacionadas con la gestión de residuos de aparatos eléctricos y electrónicos (RAEE) y con la responsabilidad extendida del produc- tor (REP).</t>
  </si>
  <si>
    <t>TIC2. Soluciones para la reducción de GEI basadas en datos</t>
  </si>
  <si>
    <t>1. Las actividades que usan datos exclusiva- mente para ayudar a la mitigación o adapta- ción al cambio climático son directamente elegibles.
2. También son elegibles otras aplicaciones, equipos y sistemas integrados que generan contribuciones sustanciales en la disminu- ción de emisiones y en el aumento de la resiliencia y adaptación.</t>
  </si>
  <si>
    <t>- Las soluciones para la reducción de GEI basadas en datos deben dar cumplimiento
a las normas o políticas nacionales vigentes relacionadas con la gestión de residuos de aparatos eléctricos y electrónicos (RAEE) y con la responsabilidad extendida del produc- tor (REP).</t>
  </si>
  <si>
    <t>M1. Manufactura para tecnologías bajas en carbono</t>
  </si>
  <si>
    <r>
      <t xml:space="preserve">Se considera elegible la manufactura de los siguientes componentes, productos, tecnologías y equipos:
</t>
    </r>
    <r>
      <rPr>
        <b/>
        <sz val="11"/>
        <color rgb="FF000000"/>
        <rFont val="Calibri"/>
        <family val="2"/>
      </rPr>
      <t>Energía renovable</t>
    </r>
    <r>
      <rPr>
        <sz val="11"/>
        <color rgb="FF000000"/>
        <rFont val="Calibri"/>
        <family val="2"/>
      </rPr>
      <t xml:space="preserve">
1. Fabricación de productos, componentes y maquinaria esenciales para las tecnologías de energía renovable elegibles (ver Sector Energía).
</t>
    </r>
    <r>
      <rPr>
        <b/>
        <sz val="11"/>
        <color rgb="FF000000"/>
        <rFont val="Calibri"/>
        <family val="2"/>
      </rPr>
      <t>Transporte sostenible</t>
    </r>
    <r>
      <rPr>
        <sz val="11"/>
        <color rgb="FF000000"/>
        <rFont val="Calibri"/>
        <family val="2"/>
      </rPr>
      <t xml:space="preserve">
2. Fabricación de vehículos, o de sus compo- nentes, con cero emisiones directas p.ej., eléctricos o impulsados con hidrógeno bajo en carbono) o de bajas emisiones según las siguientes especificaciones definidas en el Anexo Técnico del Sector Transporte:
a. Flotas o sistemas de micromovilidad con cero emisiones directas.
b. Flotas de vehículos o material rodante para el transporte terrestre urbano, suburbano e interurbano de pasajeros con cero emisio- nes directas o bajas emisiones (p. ej., tran- vía, trolebús, autobús, buses de tránsito rápido, buses intermedios o alimentadores, sistemas de vehículos compartidos).
c. Flotas de vehículos o material rodante para el transporte férreo urbano, subur- bano e interurbano con cero emisiones directas (p. ej.: transporte ferroviario lige- ro, ferrocarril, metro, trenes)
d. Flotas de transporte fluvial o marítimo con cero emisiones directas o bajas emi- siones (p. ej.: embarcaciones acuáticas
- como transbordador/ferry o taxi acuá- tico - eléctricas o híbridas o basadas en biocombustible).
e. Flotas de vehículos o material rodante para el transporte de servicio particular con cero emisiones directas.
</t>
    </r>
    <r>
      <rPr>
        <b/>
        <sz val="11"/>
        <color rgb="FF000000"/>
        <rFont val="Calibri"/>
        <family val="2"/>
      </rPr>
      <t xml:space="preserve">Edificios eficientes e inteligentes
</t>
    </r>
    <r>
      <rPr>
        <sz val="11"/>
        <color rgb="FF000000"/>
        <rFont val="Calibri"/>
        <family val="2"/>
      </rPr>
      <t>3. La fabricación de los siguientes productos (con umbrales cuando corresponda) para equipos de eficiencia energética en edificios y sus componentes clave son elegibles (ver sector Construcción):
a. Fabricación de los elementos del Siste- mas de Gestión de Edificios (BMS, por su nombre en inglés), que integran equipos y aplicaciones de automatización, monitoreo y control de temperatura, energía y agua (ver Sector TIC).
b. Ventanas de alta eficiencia (valor U mejor a 0,7 W/m2K).
c. Puertas de alta eficiencia (valor U mejor a 1,2 W/m2K).
d. Productos de aislamiento con baja conduc- tividad térmica (lambda inferior o igual a 0,045 W/mK).
e. Revestimiento externo con valor U inferior a 0,5 W/m2K y sistemas de cubierta con valor U inferior a 0,3 W/m2K).
f. Instalaciones de calentadores de agua con desempeño energético en el rango A, de acuerdo con el sistema de clasificación del Reglamento Técnico de Etiquetado (RETIQ)37.
g. Otros electrodomésticos (como lavadoras y estufas eléctricas) con desempeño ener- gético en el rango A, según el sistema de clasificación del RETIQ.
h. Aparatos de iluminación de alta eficiencia y sistemas de alumbrado público, usando lámparas LED de última generación.
i. Aire acondicionado con desempeño ener- gético en el rango A, según el sistema de clasificación del RETIQ.
j. Controles de presencia y luz diurna para automatización de sistemas de iluminación (ver Sector TIC).
k. Sistemas de enfriamiento y ventilación con desempeño energético en el rango A, con- forme al sistema de clasificación del RETIQ.
l. Bombas de calor.
m. Elementos de fachadas y cubiertas con una función de protección o control solar, incluidos los que apoyan el crecimiento de la vegetación.
n. Sistemas de automatización y control de edificios energéticamente eficientes para edificios comerciales (ver Sector TIC).
o. Termostatos y dispositivos zonales para el monitoreo inteligente de las principales cargas de electricidad para edificios resi- denciales y equipos de detección (p. ej.: control de movimiento) (ver Sector TIC).
p. Productos para la medición de calor y controles termostáticos para hogares individuales conectados a sistemas de enfriamiento urbano y pisos individuales conectados a sistemas de enfriamiento central, los cuales sirven a todo un edificio (ver Sector TIC).
q. Fabricación de componentes necesarios para la implementación de Internet de las Cosas (IOT, por sus siglas en inglés), tales como sensores y redes locales de comuni- cación (ver Sector TIC).
r. Otros componentes usados exclusiva- mente para lograr una reducción (pro- yectada y técnicamente comprobada) del 15% en el consumo de energía, o de un 20% en el consumo de agua.
s. Otras tecnologías bajas en carbono y sus componentes clave, que contribuyan a reducir sustancialmente las emisiones de GEI en otras actividades económicas o sectores, sobre la base de una evaluación reconocida y estandarizada de la hue-
lla de carbono de cuna cuna (p. ej., ISO 14067, 14040, EPD o PEF).</t>
    </r>
  </si>
  <si>
    <t>Cumplir con los requisitos establecidos por REACH47 o el equivalente (i.e. Responsible Care) para los equipos fabricados.</t>
  </si>
  <si>
    <t>Gestionar la demanda y la cadena de cus- todia de ciertos metales y materiales que tienen un suministro limitado; en particular, los que son extraídos de ecosistemas es- tratégicos, evitando impactos ambientales negativos significativos y la pérdida de la biodiversidad.</t>
  </si>
  <si>
    <t>M2. Componentes para la fabricación de cemento</t>
  </si>
  <si>
    <t>Las plantas nuevas o renovadas deben cum- plir con los siguientes umbrales. El umbral del numeral (1) es aplicable a las plantas que pro- ducen exclusivamente clínker y no producen cemento terminado; todas las demás plantas deben cumplir con el umbral de cemento del numeral (2):
1. Clínker de cemento: las emisiones específi- cas a los procesos de producción de clínker son inferiores a 0,8 tCO2e/t de clínker38.
2. Cemento: las emisiones específicas asocia- das a los procesos de producción de clínker (o aglutinante alternativo) y cemento son inferiores a 0,6 tCO2e/t de cemento.</t>
  </si>
  <si>
    <t>Para los sitios de producción de cemento que utilizan desechos peligrosos como combustibles alternativos (p. ej., combustibles alternativos como SRF – ‘Solid Recovered Fuel’, que tienen residuos como origen; materias primas secun- darias como el hormigón reciclado agregado), se deberá asegurar la gestión de estos residuos en línea con la normativa nacional vigente.</t>
  </si>
  <si>
    <t>M3. Componentes para la fabricación de aluminio</t>
  </si>
  <si>
    <r>
      <t xml:space="preserve">1. La fabricación de aluminio primario es elegi- ble si se cumple el criterio a, en combinación con los criterios b o c:
a. La emisión directa para la producción primaria de aluminio es igual o inferior a 1,5 tCO2e/t40.
b. El consumo de electricidad para la elec- trólisis es igual o inferior a 15,3 MWh/t41.
c. La intensidad media de carbono de la electricidad que se utiliza para la pro- ducción primaria de aluminio (electrólisis) es igual o inferior a 100 g de CO2e/kWh (umbral definido en el sector energía para la generación de electricidad, sujeto a actualización periódica).
2. La fabricación de aluminio secundario; es decir, la producción de aluminio a partir de aluminio reciclado es elegible directamente.
</t>
    </r>
    <r>
      <rPr>
        <b/>
        <sz val="11"/>
        <color rgb="FF000000"/>
        <rFont val="Calibri"/>
        <family val="2"/>
      </rPr>
      <t>Nota:</t>
    </r>
    <r>
      <rPr>
        <sz val="11"/>
        <color rgb="FF000000"/>
        <rFont val="Calibri"/>
        <family val="2"/>
      </rPr>
      <t xml:space="preserve"> Las medidas de mitigación son elegibles, siempre que se incorporen a un único plan de inversión dentro de un plazo determinado (5 o 10 años), el cual describa cómo cada una de las medidas, en combinación con otras, permitirá cumplir el umbral definido.</t>
    </r>
  </si>
  <si>
    <t>- Controlar impactos significativos en las emisiones de aire: perfluorocarbonos, gases flúor, hidrocarburos aromáticos policíclicos (HAP) y partículas (como criolita no utilizada).
- Vigilar los fluoruros de hidrógeno que pueden ser tóxicos para la vegetación.
- Revisar los fluoruros disueltos y los cianuros del material SPL – ‘Spent Pot Lining’ que pue-
den crear impactos ambientales significativos, incluida la contaminación de las aguas subte- rráneas y de los cursos de agua locales.</t>
  </si>
  <si>
    <t>M4. Componentes para la fabricación de hierro y acero</t>
  </si>
  <si>
    <t>1. La fabricación de hierro y acero es elegi- ble si las emisiones de GEI asociadas a los procesos de producción son inferiores a los siguientes valores44:
a. Metal caliente a 1.328 tCO2e/t producto.
b. Mineral sinterizado a 0,171 tCO2e/t producto.
c. Fundición de hierro a 0,325 tCO2e/t producto.
d. Horno de Arco Eléctrico (EAF por su nombre en inglés) acero de alta aleación a 0,352 tCO2e/t producto.
e. EAF acero al carbono a 0,283 tCO2e/t producto.
f. Coque (excluyendo coque de lignito) a 0,286 tCO2e/t producto.
2. Toda la producción de acero nuevo verde, o la combinación de la producción del nuevo y el reciclado, es elegible si las emisiones están por debajo de los umbrales descritos anteriormente.
3. Se considera elegible toda la producción de acero en el EAF, en la que al menos el 90% del contenido de hierro de los productos finales proceda de chatarra de acero. En este caso, no se aplican otros umbrales.
Nota: Las medidas de mitigación son elegibles cuando se incorporan a un único plan de in- versión dentro de un plazo determinado (5 o 10 años), el cual describe cómo cada una de las medidas, en combinación con otras, permite cumplir el umbral definido.</t>
  </si>
  <si>
    <t>- Examinar las emisiones al agua de hidrocar-
buros y sólidos suspendidos.
- Controlar los desechos y productos de las operaciones de coque y fundición, incluyendo alquitrán y benzola.</t>
  </si>
  <si>
    <t>Controlar las emisiones al aire procedentes de operaciones de fabricación y fundición de coque, especialmente partículas (polvo), óxi- dos de nitrógeno, dióxido de azufre, monóxido de carbono, cloruros, fluoruros, compuestos orgánicos volátiles, HAP, dibenzo- dioxinas/fu- ranos policlorados y metales pesados.</t>
  </si>
  <si>
    <t>M5. Componentes para la fabricación de cloro</t>
  </si>
  <si>
    <t>La fabricación de cloro es elegible si cumple con los siguientes criterios:
• El uso de electricidad es igual o inferior a 2,5 MWh/t cloro46, incluyendo tanto la electrólisis como el tratamiento del cloro, esto sujeto a actualización periódica.
• La intensidad media de carbono de la electricidad que se utiliza para la fabricación de cloro es de 100 gCO2e/kWh (um- bral de Taxonomía para la generación de electricidad; esto también sujeto a actua- lización periódica).
Nota: Las medidas de mitigación son elegibles, siempre que se incorporan a un único plan de inversión dentro de un plazo determinado (5 o 10 años), el cual describe cómo cada una de las medidas, en combinación con otras, permite cumplir el umbral definido.</t>
  </si>
  <si>
    <t>M6. Componentes para la fabricación de
productos químicos de base orgánica</t>
  </si>
  <si>
    <t>La fabricación de los productos químicos cu- biertos en esta actividad debe:
1. Estar basada total o parcialmente en ma- terias primas renovables. A efectos de la aplicación de estos criterios, las materias primas renovables se refieren a la biomasa, los biorresiduos industriales o los biorresi- duos municipales.
1.1. Si la materia prima es biomasa (excluyendo los biorresiduos industriales y municipales):
1.1.1. Debe establecerse una trazabili- dad completa del abastecimiento a través del correspondiente sistema de gestión
de la cadena de custodia y demostrar su eficacia por medio de los debidos sistemas de certificación;
1.1.2. Toda biomasa forestal utilizada en el proceso debe ajustarse al marco norma- tivo forestal y a los criterios establecidos en el sector forestal (Ver Capítulo 3).
1.1.2. Cualquier biomasa forestal usada en el proceso se compromete a la certifica- ción forestal, utilizando esquemas indepen- dientes de terceros que se auditan regular- mente en las áreas forestales. Las prácticas de ordenación forestal y cadena de custodia en áreas de abastecimiento que aún no
están certificadas deben estar alineadas (hoja de ruta para la certificación) con las mismas normas de certificación.
1.1.3. No se puede utilizar biomasa forestal procedente de plantaciones fores- tales de regadío.
1.1.4. La biomasa usada debe ceñirse a los requisitos definidos en la normativa na- cional para biomasa y biocombustibles, y a aquellos requisitos definidos en la sección forestal de la Taxonomía (Ver Capítulo 3).
1.1.5. Los productos derivados de nue- vas plantaciones de palma que involucren cambios en el uso del suelo quedan exclui- dos del ámbito de aplicación.
1.1.6. Un caso particular de certifica- ción de biomasa forestal: los cultivadores de aceite de palma a pequeña escala que operan en plantaciones forestales existen- tes deben poder ser incluidos en el siste- ma de certificación y garantizar que reci- ban su justa parte de beneficios.
1.2.Si la materia prima es biorresiduos indus- triales (incluidos los de industrias alimen- tarias o biorresiduos municipales):
1.2.1. Los biorresiduos sólidos utilizados en el proceso de fabricación deben salir de flujos de residuos separados por fuentes y recogidos por separado (no peligrosos); es decir, no se pueden separar de los residuos mixtos.
1.2.2. Los biorresiduos deben cumplir con el marco reglamentario de residuos y con los planes nacionales, regionales y lo- cales de gestión de residuos; en particular, con el principio de proximidad. Cuando se utilizan biorresiduos municipales como ma- teria prima, el proyecto es complementario y no compite con la infraestructura munici- pal de gestión de biorresiduos existente.
2. Tener una huella de carbono sustancialmen- te menor en comparación con la huella de carbono de los mismos productos químicos fabricados a partir de materias primas quí- micas. Esta huella de carbono se calculará según la norma ISO 14067:2018.
Nota: Las medidas de mitigación son elegibles, siempre que se incorporan a un único plan de inversión dentro de un plazo determinado (5 o 10 años), el cual describe cómo cada una de las medidas, en combinación con otras, permite cumplir el umbral definido.</t>
  </si>
  <si>
    <t>M7. Componentes involucrados en la fabricación de plásticos en forma primaria</t>
  </si>
  <si>
    <t>1. La fabricación de plásticos en forma prima- ria debe cumplir con al menos uno de los siguientes criterios:
1.1. Los plásticos en forma primaria se fabri- can mediante reciclado mecánico.
1.2.Los plásticos en forma primaria se fabri- can mediante reciclado químico, inclui- do: despolimerización química (también conocida como monomerización), pirólisis, gasificación, purificación a base de di- solventes de polímeros, etc. La huella de carbono de los plásticos en forma pri- maria fabricados por el reciclado químico (excluyendo cualquier beneficio calculado de la producción de combustibles), será menor en comparación con la huella de carbono de los plásticos en forma pri- maria fabricados con materia prima de combustibles fósiles. La huella de carbo- no se calculará de acuerdo con la norma ISO 14067:2018.
1.3.La fabricación de plásticos en forma primaria se deriva total o parcialmente de materias primas renovables y la hue- lla de carbono de los plásticos en forma primaria, fabricados total o parcialmente a partir de materias primas renovables, será inferior en comparación con la hue- lla de carbono de los plásticos en forma primaria fabricados con materia prima de combustible fósil. La huella de carbono se calculará de acuerdo con la norma ISO 14067:2018. Las materias primas renova- bles se refieren a la biomasa, los bio-re- siduos industriales o los bio-residuos municipales.
2. Adicional al cumplimiento del criterio de ele- gibilidad 1, cuando proceda y dependiendo de la materia prima utilizada, se debe cumplir con los criterios enunciados a continuación:
2.1. Si la materia prima es biomasa (excluyendo los biorresiduos industriales y municipales):
2.1.1. Es necesario establecer una tra- zabilidad completa del abastecimiento a través del correspondiente sistema de gestión de la cadena de custodia y de- mostrar su eficacia por medio de siste- mas de certificación respectivos.
2.1.2. Toda biomasa forestal utilizada en el proceso debe adaptarse al reglamen- to local relevante y a la aplicación de la ley forestal, cuando proceda.
2.1.3. Cualquier biomasa forestal usada debe comprometerse a la certificación forestal, utilizando esquemas inde- pendientes de terceros que se auditan regularmente en las áreas forestales. Las prácticas de ordenación forestal y cadena de custodia en áreas de abaste- cimiento que aún no están certificadas deben estar alineadas (hoja de ruta para la certificación) con las mismas normas de certificación.
2.1.4. No se debe utilizar biomasa fores- tal procedente de plantaciones foresta- les de regadío.
2.1.5. Toda biomasa producida en Co- lombia usada en la fabricación de plás- ticos debe estar sujeta a una cadena de custodia transparente y creíble, y cum- plir los criterios de sostenibilidad de la biomasa definidos en las condiciones de cumplimiento establecidas en la norma- tividad aplicable.
2.1.6. La biomasa utilizada debe ajus- tarse a los requisitos definidos en las directivas REDD+, según corresponda para la biomasa y los biocombustibles, y ceñirse a los requisitos definidos en la sección forestal de la Taxonomía (Ver Capítulo 3).
2.1.7. La biomasa no puede provenir de tierras agrícolas que hayan sido objeto de cambios en el uso de la tierra de los bosques o pastos desde 1994. Los sis- temas de certificación antes menciona-
dos proporcionan un sólido sistema de auditoría de la cadena de custodia para esta materia prima.
2.1.8. Los productos derivados de la nueva plantación de palma que involu- cren cambios en el uso del suelo que- dan excluidos del ámbito de aplicación.
2.1.9. Un caso particular de certificación de biomasa forestal: los cultivadores
de aceite de palma a pequeña escala que operan en plantaciones forestales existentes deben poder ser incluidos
en el sistema de certificación y garan- tizar que reciben una parte justa de los beneficios.
2.2. Si la materia prima es biorresiduos in- dustriales (incluidos los residuos de las industrias alimentarias) o biorresiduos municipales:
2.2.1. Los biorresiduos sólidos utili- zados en el proceso de fabricación de plásticos deben proceder de flujos de residuos segregados por separado y re- cogidos también de forma separada (no peligrosos); es decir, no deben separarse de los residuos mixtos.
2.2.2. Los biorresiduos usados deben ser coherentes con el marco normativo para la gestión de residuos y con los planes nacionales, regionales y locales de gestión de residuos; especialmente con el principio de proximidad.
2.2.3. Cuando se usan biorresiduos municipales como materia prima, el proyecto es complementario y no com- pite con la infraestructura municipal de gestión de biorresiduos existente (ver Sector Residuos).
Nota: Las medidas de mitigación son elegibles cuando se incorporan a un único plan de in- versión dentro de un plazo determinado (5 o 10 años), el cual describe cómo cada una de las medidas, en combinación con otras, permite cumplir el umbral definido.</t>
  </si>
  <si>
    <t>El plástico fabricado utilizado para productos de consumo de un sólo uso no es elegible.</t>
  </si>
  <si>
    <t>Agua</t>
  </si>
  <si>
    <t>TIC</t>
  </si>
  <si>
    <t>Alineación de la actividad</t>
  </si>
  <si>
    <t xml:space="preserve">Alineación de la actividad		</t>
  </si>
  <si>
    <t>% Actividades completamente alineadas</t>
  </si>
  <si>
    <t>% Actividades parcialmentealineadas</t>
  </si>
  <si>
    <t>% Actividades adicionales en la taxonomía de Colombia</t>
  </si>
  <si>
    <t>Número de actividades por sector</t>
  </si>
  <si>
    <t>Índices de alineación de la Taxonomía de Colombia y UE</t>
  </si>
  <si>
    <t>Alineación de las actividades</t>
  </si>
  <si>
    <t>Alineación de los criterios</t>
  </si>
  <si>
    <t>Todas</t>
  </si>
  <si>
    <t>Alineación del criterio</t>
  </si>
  <si>
    <t>% Actividades con criterios completamente alineados</t>
  </si>
  <si>
    <t>% Actividades con criterios parcialmente alineados</t>
  </si>
  <si>
    <t>Resumen de Alineación con la Taxonomía de UE</t>
  </si>
  <si>
    <t>Actividades</t>
  </si>
  <si>
    <t>Con alineación al MRV</t>
  </si>
  <si>
    <t>Sin alineación con MRV</t>
  </si>
  <si>
    <t>Inversiones y prácticas para la transición hacia la ganadería sostenible</t>
  </si>
  <si>
    <t>Inversiones y prácticas para la transición hacia la agricultura ecológica</t>
  </si>
  <si>
    <t>Criterios de elegibilidad para la reconversión de cultivos de café</t>
  </si>
  <si>
    <t>Criterios de elegibilidad para la reconversión de cultivos de arroz</t>
  </si>
  <si>
    <t>Criterios de elegibilidad para la reconversión de cultivos frutales</t>
  </si>
  <si>
    <t>Criterios de elegibilidad para la reconversión de cultivos de cacao</t>
  </si>
  <si>
    <t>Inversiones para el fortalecimiento del sector forestal sostenible</t>
  </si>
  <si>
    <t>Restauración de suelos forestales degradados</t>
  </si>
  <si>
    <t>Producción de Hidrógeno bajo en carbono</t>
  </si>
  <si>
    <t>Conservación, manejo y aprovechamiento sostenible de los bosques naturales</t>
  </si>
  <si>
    <t>Reforestación con fines comerciales</t>
  </si>
  <si>
    <t>Total</t>
  </si>
  <si>
    <t>%</t>
  </si>
  <si>
    <t>Almacenamiento de hidrógeno bajo en carbono</t>
  </si>
  <si>
    <t>Manufactura de biomasa, biocombustibles y biogás</t>
  </si>
  <si>
    <t>Total actividades MRV</t>
  </si>
  <si>
    <t>Equivalencia</t>
  </si>
  <si>
    <t>Procesamiento de datos, hosting y actividades relacionadas</t>
  </si>
  <si>
    <t># de Actividades</t>
  </si>
  <si>
    <t>* TBD</t>
  </si>
  <si>
    <t>Nota: No incluye AFOLU</t>
  </si>
  <si>
    <t>T1. Transporte público</t>
  </si>
  <si>
    <t>AG1. Inversiones y prácticas para la transición hacia la agricultura sostenible</t>
  </si>
  <si>
    <t>Tabla 1. Inversiones y prácticas sostenibles para la transición hacia la agricultura sostenible</t>
  </si>
  <si>
    <t>•	Asegurar la adecuada gestión de residuos provenientes del reemplazo y operación de paneles, priorizando el reciclaje de aquellos con potencial de aprovechamiento y el correcto manejo de aquellos con clasificación de residuo peligroso, considerando la normativa aplicable vigente.</t>
  </si>
  <si>
    <t>•	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
•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t>
  </si>
  <si>
    <t>•	Verificar que el proyecto cumpla con la regulación establecida para la gestión de las áreas protegidas del país según lo establecido en Ley de Áreas Naturales Protegidas-LANP (Decreto No. 579-2005) y/o la normativa aplicable vigente que las reemplace/complemente. 
•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	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
•	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	Verificar que el proyecto cumpla con la regulación establecida para la gestión de las áreas protegidas, en este caso de los sitios RAMSAR, donde son áreas protegidas a nivel internacional por su biodiversidad, valor ecológico y funciones del ecosistema, de acuerdo con la Ley de Áreas Naturales Protegidas-LANP (Decreto No. 579-2005).</t>
  </si>
  <si>
    <t xml:space="preserve">•	Contar con un plan de manejo del agua para promover el uso eficiente y racional del recurso, especialmente durante las actividades de limpieza y mantenimiento de los paneles solares, siguiendo las directrices establecidas para el desarrollo de este instrumento en la Ley General de Recursos Hídricos (Decreto No. 253-2021) y/o la normativa que la reemplace/complemente.  </t>
  </si>
  <si>
    <t>•	Verificar que el proyecto cumpla con la regulación establecida para la gestión de las áreas protegidas del país según lo establecido en Ley de Áreas Naturales Protegidas-LANP (Decreto No. 579-2005) y/o la normativa aplicable vigente que las reemplace/complemente. 
•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	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
•	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	Evitar los posibles impactos negativos en la avifauna  por las altas temperaturas generadas por las plantas de esta actividad.</t>
  </si>
  <si>
    <t>•	Contar con un plan de manejo del agua para promover el uso eficiente y racional del recurso, especialmente durante las actividades de limpieza y mantenimiento de los paneles solares, siguiendo las directrices establecidas para el desarrollo de este instrumento en la Ley General de Recursos Hídricos (Decreto No. 253 -2021) y/o la normativa que la reemplace/complemente.</t>
  </si>
  <si>
    <t xml:space="preserve">•	Mitigar la generación de ruido terrestre/subacuático generado por la instalación de las turbinas eólicas terrestres/marinas. 
•	Disponer adecuadamente los lubricantes y refrigerantes usados por los sistemas eólicos. 
•	Minimizar los residuos generados por las palas (también conocidas como aspas) de las turbinas eólicas, tanto terrestres como marinas, al final de su vida.
•	Contar con sistemas de verificación y control incluidos dentro de los contratos de obra, con el fin de no permitir dentro del proyecto el desplazamiento de vehículos o de maquinaria pesada que no estén en condiciones adecuadas de operación y que puedan generar focos de contaminación al ambiente.   </t>
  </si>
  <si>
    <t>•	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
•	Priorizar el uso de materias primas, equipos y componentes locales cuando estén disponibles.
•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	Demostrar a través de un plan o certificación ambiental que se cumplen con estándares de calidad ambiental (p. ej.: ISO 14001, entre otros).</t>
  </si>
  <si>
    <t>•	Implementar medidas de mitigación para reducir las posibles perturbaciones, desplazamientos o colisiones de aves generadas por la construcción y operación de parques eólicos .
•	Implementar medidas de mitigación para reducir los posibles impactos visuales generados por el cambio de paisaje, especialmente en áreas protegidas, debido a la instalación de aerogeneradores, mediante la aplicación de medidas preventivas y de atención adecuadas ante los riesgos derivados .
•	En el caso de la construcción de energía eólica marina, la actividad no debe obstaculizar la consecución del buen estado ambiental del ecosistema marino y la biodiversidad.
•	Verificar que el proyecto cumpla con la regulación establecida para la gestión de las áreas protegidas del país según lo establecido en Ley de Áreas Naturales Protegidas-LANP (Decreto No. 579-2005) y/o la normativa aplicable vigente que las reemplace/complemente. 
•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	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
•	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t>
  </si>
  <si>
    <t>•	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
•	Priorizar el uso de materias primas, equipos y componentes locales cuando estén disponibles.
•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t>
  </si>
  <si>
    <t xml:space="preserve">•	Mitigar los posibles impactos negativos en los ecosistemas marinos y la biodiversidad, demostrado a través de un estudio de impacto ambiental con componente de biodiversidad.
•	Verificar que el proyecto cumpla con la regulación establecida para la gestión de las áreas protegidas del país según lo establecido en Ley de Áreas Naturales Protegidas-LANP (Decreto No. 579-2005) y/o la normativa aplicable vigente que las reemplace/complemente. </t>
  </si>
  <si>
    <t>•	Evitar y mitigar los vertimientos de residuos (sedimentos) a cuerpos hídricos y su generación durante la fase de construcción de las plantas, teniendo en cuenta las consideraciones del Reglamento Técnico Salvadoreño: Aguas Residuales, Parámetros de Calidad de Aguas Residuales para Descarga y Manejo de Lodos Residuales RTS 13.05.01:24 (Acuerdo No. 185-2024).
•	Mitigar la contaminación de fuentes hídricas por vertimientos, se requiere tratamiento de aguas residuales.
•	Garantizar que los equipos a utilizar no contienen sustancias peligrosas identificadas en el Convenio de Estocolmo, ratificado a nivel nacional por el Plan Nacional de Implementación del Convenio de Estocolmo de 2012.
•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t>
  </si>
  <si>
    <t xml:space="preserve">•	Cumplir con la reglamentación sobre la gestión forestal relacionada en la Ley Forestal de El Salvador (Decreto No. 852-2002) o la normativa aplicable vigente que la remplace/complemente.
•	Desarrollar, antes de la construcción del reservorio, un Estudio de Impacto Ambiental que incluya la valoración de todas sus posibles repercusiones en el estado de las masas de agua dentro de la misma cuenca hidrográfica y en los hábitats protegidos y las especies que dependen directamente del recurso hídrico. Es fundamental considerar en particular los corredores de migración, los ríos de flujo libre o los ecosistemas cercanos a las condiciones inalteradas.  
•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	Establecer un plan de gestión de cuencas hídricas acorde con la Ley General de Recursos Hídricos (Decreto No. 253 -2021) . 
•	Mitigar los posibles impactos negativos en la biodiversidad asociados con la fragmentación de ecosistemas y cambios en el hábitat; los regímenes hidrológicos e hidrogeológicos, las características del agua y la interferencia con las vías de migración de especies como resultado del establecimiento de la instalación y operación de las plantas hidroeléctricas. </t>
  </si>
  <si>
    <t>•	Verificar la efectiva migración de los peces aguas abajo y aguas arriba (como turbinas respetuosas con los peces, estructuras de guiado de peces, pasos de peces totalmente funcionales y medidas para detener o minimizar el funcionamiento y los vertidos durante la migración o el desove).
•	Verificar el caudal ecológico mínimo (incluida la mitigación de las variaciones rápidas y a corto plazo del caudal o de las operaciones de hidrología) y el caudal de sedimentos.
•	Todos los proyectos deben cumplir con los lineamientos de la Ley General de Recursos Hídricos (Decreto No. 253 -2021).
•	Verificar que el proyecto cumpla con la regulación establecida para la gestión de las áreas protegidas del país según lo establecido en Ley de Áreas Naturales Protegidas-LANP (Decreto No. 579-2005) y/o la normativa aplicable vigente que las reemplace/complemente. 
•	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t>
  </si>
  <si>
    <t>•	Verificar que el proyecto cumpla con la regulación establecida para la gestión de las áreas protegidas del país según lo establecido en Ley de Áreas Naturales Protegidas-LANP (Decreto No. 579-2005) y/o la normativa aplicable vigente que las reemplace/complemente. 
•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	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
•	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t>
  </si>
  <si>
    <t>•	Si la materia prima es biorresiduos industriales (incluidos los de industrias alimentarias) o biorresiduos municipales, se deben considerar los siguientes puntos: 
o	Los biorresiduos sólidos utilizados en el proceso de fabricación deben provenir de flujos de residuos separados por fuentes y recolectados de manera separada (no peligrosos).
o	Los biorresiduos deben cumplir con el marco reglamentario de residuos y con los planes nacionales, regionales y locales de gestión de residuos, en particular, respetando el principio de proximidad . 
o	Cuando se utilizan biorresiduos municipales como materia prima, el proyecto es complementario y no compite con la infraestructura municipal de gestión de biorresiduos existente.
•	Si la materia prima es biogás, debe cumplir con los criterios de contribución sustancial, así como los Requisitos de Cumplimiento Específicos establecidos en el anexo técnico del sector Gestión de residuos y captura de emisiones de GEI.</t>
  </si>
  <si>
    <t>•	Si la materia prima es biomasa (excluyendo los biorresiduos industriales y municipales), se deben considerar los siguientes puntos: 
o	Debe establecerse una trazabilidad completa del abastecimiento a través del sistema de gestión de la cadena de custodia correspondiente y demostrar el cumplimiento de los Requisitos de Cumplimiento Generales, por medio de los sistemas de verificación necesarios.
o	Verificar que el proyecto cumpla con la regulación establecida para la gestión de las áreas protegidas del país según lo establecido en Ley de Áreas Naturales Protegidas-LANP (Decreto No. 579-2005) y/o la normativa aplicable vigente que las reemplace/complemente. 
o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o	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
o	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o	Toda biomasa forestal utilizada en el proceso debe ajustarse al marco normativo forestal y a los criterios establecidos en el sector forestal de la Ley Forestal de El Salvador (Decreto No. 852-2002).</t>
  </si>
  <si>
    <t>•	Implementar sistemas eficientes de riego (p. ej.: el riego por goteo).
•	Implementar prácticas del uso eficiente de agua en los cultivos (p. ej: sistemas para captura de aguas lluvias y reciclaje de agua).
•	Utilizar cultivos tolerantes al estrés hídrico o con bajo requerimiento hídrico, dependiendo de la especie y el uso definido. 
•	Cuantificar la huella hídrica de la biomasa agrícola cultivada.</t>
  </si>
  <si>
    <t>•	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
•	No utilizar equipos como transformadores o generadores, que contengan fluidos eléctricos a base de bifenilos policlorados (PCB).
•	Considerar las disposiciones del Reglamento Especial sobre el Manejo Integral de los Desechos Sólidos (Decreto No. 42-2000).</t>
  </si>
  <si>
    <t>•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186-2024), y/o la normativa aplicable vigente que las reemplace/complemente.
•	Contar con un plan de disposición adecuado de los residuos peligrosos que cumpla con los requisitos establecidos en la Ley del Medio Ambiente (Decreto No. 233-1998) y el Reglamento Especial en Materia de Sustancias, Residuos y Desechos Peligrosos (Decreto No. 41-2000).</t>
  </si>
  <si>
    <t>•	Evitar los posibles impactos negativos de líneas eléctricas subterráneas sobre los ecosistemas marinos y terrestres, demostrado a través de un estudio de impacto ambiental con componente de biodiversidad.
•	Llevar a cabo giras de campo en el área del proyecto donde se recopilen los datos para detallar los aspectos concernientes a la flora, fauna y ecosistemas frágiles del lugar.
•	Se deberá garantizar la implementación de medidas para prevenir la colisión y electrocución de fauna silvestre, especialmente aves, en redes aéreas de transmisión y distribución, de acuerdo con las mejores prácticas internacionales o normativas nacionales vigentes. Estas medidas pueden incluir el uso de dispositivos anticolisión, aislamiento de conductores y adecuación de postes.</t>
  </si>
  <si>
    <t>•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	Garantizar el cumplimiento de la normatividad aplicable y vigente sobre la gestión de residuos de componentes y aparatos electrónicos, específicamente lo estipulado en la Ley de Gestión Integral de Residuos y Fomento de Reciclaje (Decreto No. 527-2019). 
•	Los residuos de aparatos eléctricos y electrónicos (RAEE), incluidas las pilas, deben eliminarse para su reciclado con organizaciones certificadas o autorizadas.</t>
  </si>
  <si>
    <t xml:space="preserve">•	En el caso del almacenamiento hidroeléctrico por bombeo conectado a una masa de agua, la actividad debe cumplir con los Requisitos de Cumplimiento Específicos para el uso sostenible y la protección de los recursos hídricos y marinos especificados en la actividad EGE5 sobre la producción de electricidad a partir de energía hidroeléctrica.
•	Mitigar los posibles impactos negativos en la avifauna por las altas temperaturas generadas por las plantas eléctricas. </t>
  </si>
  <si>
    <t>•	Reducir el consumo de agua mediante el uso de tecnologías más eficientes para reciclar el agua de intercambiadores de calor, condensadores y otros procesos.</t>
  </si>
  <si>
    <t xml:space="preserve">•	Reducir el consumo de agua usando tecnologías más eficientes para reciclar el agua de intercambiadores de calor, condensadores y otros procesos donde sea técnicamente viable. 
•	Para la energía térmica, implantar sistemas de refrigeración en seco y diseñar procedimientos para reducir las pérdidas por evaporación. </t>
  </si>
  <si>
    <t>•	Los residuos y subproductos del proceso de fabricación deben ser tratados de acuerdo con la jerarquía de residuos, idealmente reciclándolos dentro del mismo proceso (ciclo cerrado).
•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t>
  </si>
  <si>
    <t>•	Promover medidas para el uso eficiente del agua en el proceso de electrólisis (p. ej.: a través de la implementación de reciclaje de agua para su aprovechamiento interno, entre otras).</t>
  </si>
  <si>
    <t>•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t>
  </si>
  <si>
    <t>•	Asegurar el cumplimiento de la reglamentación aplicable a los ventiladores, compresores, bombas y otros equipos y que estos representen la mejor tecnología disponible, minimizando riesgos de contaminación por fugas.</t>
  </si>
  <si>
    <t>•	Minimizar los riesgos de degradación ambiental y estrés hídrico debido al desarrollo de la actividad económica.</t>
  </si>
  <si>
    <t>EP18. Producción de calor/frío y energía mediante calor residual</t>
  </si>
  <si>
    <t>•	Evaluar la disponibilidad de equipos y componentes de alta durabilidad y reciclabilidad, que sean fáciles de desmontar y reacondicionar teniendo en cuenta el Reglamento Especial sobre el Manejo Integral de los Desechos Sólidos (Decreto No. 42-2000).</t>
  </si>
  <si>
    <t>•	Todos los materiales, incluidos los de desecho y los reutilizados, deben ser aptos para su propósito y garantizar no tener impactos adversos significativos a la salud humana, el ambiente o la calidad de la obra de conformidad con lo establecido en la normativa vigente aplicable.
•	La selección de los materiales debe priorizar y demostrar el cumplimiento de los criterios de sostenibilidad (p. ej.: ser de producción regional o nacional, que permitan, entre otras cosas, reducir las emisiones de GEI asociadas al transporte).
•	Llevar a cabo una evaluación ambiental del sitio de Fase I como se describe en ASTM E1527-13 (o equivalente local) para determinar si existe contaminación ambiental en el sitio. Si se sospecha contaminación, realice una evaluación ambiental del sitio de Fase II como se describe en ASTM E1903-11 (o equivalente local).  
•	Desarrollar un análisis de presencia de contaminantes y un plan de remediación del sitio en caso de que la nueva construcción está ubicada en un sitio potencialmente contaminado.
•	Garantizar que los componentes y materiales de construcción utilizados no contengan asbesto ni sustancias contaminantes identificadas en el reglamento REACH o su equivalente en normas técnicas nacionales si hay. 
Cumplir la normativa aplicable a factores de ruido correspondientes en El Salvador, como lo es la Ordenanza Reguladora de la Contaminación Ambiental por la Emisión de Ruidos en el Municipio de San Salvador ( Alcaldía de San Salvador, 2023) y que apliquen a esta actividad.</t>
  </si>
  <si>
    <t>•	Procurar hacer reutilización de materiales recuperados de obra y priorizar la utilización de materiales reciclados/reciclables.
•	Incluir la elaboración de un plan para la gestión integral de los residuos (peligrosos y no peligrosos) durante la fase de construcción, siguiendo lo establecido en la Ley de gestión integral de residuos y fomento al reciclaje (Decreto No. 527-2019), y/o la normativa aplicable vigente que las reemplace/complemente.
•	Llevar un control de la cantidad de residuos generados durante el proceso de construcción, con los comprobantes de disposición final con entes autorizados para tal fin, de acuerdo con la clasificación de residuos sólidos aplicables al país.
•	Durante el proceso de construcción, el proyecto debe considerar dentro del diseño y planificación las condiciones necesarias para manejar adecuadamente los residuos durante la operación del edificio, siguiendo lo estipulado en la normativa nacional vigente. Esto puede incluir áreas destinadas a almacenaje, clasificación y recolección de residuos sólidos y reciclables, planes o programas de educación al ocupante, y/o contratos o previsiones administrativas para administrar eficazmente el manejo de residuos sólidos.</t>
  </si>
  <si>
    <t>• Revisar que de la totalidad de productos de madera utilizados en la nueva construcción de estructuras, revestimientos y acabados deben tener insumos reciclados o reutilizados en su fabricación, al menos el 15% de estos deben contar con certificados de origen (p. ej.: los estándares FSC y PEFC o equivalentes) donde se evidencie su proveniencia de bosques gestionados de forma sostenible.
•	Priorizar el uso de vegetación endémica o adaptada a las condiciones climáticas del lugar, de bajo requerimiento de agua para riego, y de valor a los servicios ecosistémicos del lugar.
•	No se permite la construcción de este tipo de proyectos en áreas declaradas como zonas núcleo de áreas protegidas, zonas de amortiguamiento u otras series de alta relevancia ecosistémica (p. ej.: ecosistemas estratégicos o protegidos). Los ecosistemas de la zona de interés deben ser adecuadamente relacionados dentro del plan de manejo ambiental asociado al proyecto.
•	Verificar que el proyecto no se ejecute en zonas de alta recarga hídrica del país.</t>
  </si>
  <si>
    <t>•	Procurar hacer reutilización de materiales recuperados de obra y priorizar la utilización de materiales reciclados/reciclables.
•	Incluir la elaboración de un plan para la gestión integral de los residuos (peligrosos y no peligrosos) durante la fase de construcción, siguiendo lo establecido en la Ley de gestión integral de residuos y fomento al reciclaje (Decreto No. 527-2019), y/o la normativa aplicable vigente que las reemplace/complemente.
•	Llevar un control de la cantidad de residuos generados durante el proceso de construcción, con los comprobantes de disposición final con entes autorizados para tal fin, de acuerdo con la clasificación de residuos sólidos aplicables al país.</t>
  </si>
  <si>
    <t>•	Verificar, a través de un plan de gestión del proyecto o fichas técnicas de la tecnología, la incorporación del objetivo de economía circular, evaluando la disponibilidad y uso de equipos y componentes de alta durabilidad y reciclabilidad en los vehículos. En el caso del transporte alimentado por baterías, estas medidas incluyen la reutilización y el reciclaje de baterías y componentes electrónicos, incluidas las materias primas críticas que contienen. 
•	Contar con un plan de manejo eficiente de los residuos no peligrosos (durante toda la vida útil del sistema), adecuado para su disposición y tratamiento, dando cumplimiento a la Ley de gestión integral de residuos y fomento al reciclaje (Decreto No. 527-2019), y/o la normativa aplicable vigente que las reemplace/complemente. Contar con certificados de disposición final de los residuos sólidos generados durante todo el proceso de manejo de vehículos en desuso, detallando el tipo de tratamiento que se realiza de acuerdo con el tipo de residuo.
•	Contar con un plan de disposición adecuado de los residuos peligrosos al final de su vida útil de los vehículos que cumpla con los requisitos establecidos en la Ley del Medio Ambiente (Decreto No. 233-1998) y el Reglamento Especial en Materia de Sustancias, Residuos y Desechos Peligrosos (Decreto No. 41-2000).</t>
  </si>
  <si>
    <t>•	Verificar a través de un plan ambiental que la actividad o proyecto no afecta negativamente el ecosistema o paisaje donde se desarrollará, estableciendo las medidas adecuadas preventivas y de atención por los riesgos derivados del mismo.</t>
  </si>
  <si>
    <t xml:space="preserve">•	Establecer un plan de operación y mantenimiento de las prácticas de limpieza de vehículos en los sitios específicamente designados para esta tarea, haciendo un uso racional de los recursos hídricos y evitando vertimientos de aguas residuales a cuerpos hídricos y/o sistemas de alcantarillado que no cumplan con los parámetros permisibles establecidos en la normativa aplicable vigente.
</t>
  </si>
  <si>
    <t>•	Tomar acciones para mitigar el ruido y las vibraciones causadas por el uso de la infraestructura (p. ej.: introducción de zanjas abiertas y barreras de pared).
•	Disminuir el ruido, el polvo y la contaminación por emisiones durante las obras de construcción y mantenimiento de la infraestructura.
•	Garantizar que los componentes y materiales de construcción utilizados no contengan asbesto ni sustancias contaminantes identificadas en el reglamento REACH o su equivalente en normas técnicas aplicables al país.</t>
  </si>
  <si>
    <t>•	Contar con un plan de economía circular donde se muestre la priorización del uso de materiales bajos en carbono, materiales sostenibles para la construcción.
•	Reutilizar piezas y usar material reciclado durante la renovación, mejora y construcción de la infraestructura.
•	Garantizar que al menos el 70% (en peso) de los residuos de construcción y demolición no peligrosos generados en la obra se preparen para su reutilización, reciclaje y otro tipo de recuperación de materiales, incluidas las operaciones de relleno con residuos para sustituir otros materiales.</t>
  </si>
  <si>
    <t>•	Contar con un plan de manejo de la biodiversidad que contemple, entre otras cosas, medidas para evitar la afectación y fragmentación de ecosistemas frágiles, como áreas naturales protegidas, incluyendo las medidas de control de riesgos en el plan de gestión. Las directrices voluntarias sobre la evaluación del impacto inclusiva de la biodiversidad del CBD y la norma de desempeño 6 del IFC puede ser de referencia (según la escala del proyecto).</t>
  </si>
  <si>
    <t>•	Contar con un plan de disposición adecuado de los residuos peligrosos al final de su vida útil de los vehículos que cumpla con los requisitos establecidos en la Ley del Medio Ambiente (Decreto No. 233-1998) y el Reglamento Especial en Materia de Sustancias, Residuos y Desechos Peligrosos (Decreto No. 41-2000). 
•	Cumplir la normativa aplicable a factores de ruido correspondientes al país de jurisdicción y que apliquen a esta actividad.
•	Los neumáticos cumplen los requisitos relativos al ruido de rodadura exterior en la clase más poblada y al coeficiente de resistencia a la rodadura (que influye en la eficiencia energética del vehículo).
•	Los buses de transporte deben acatar el estándar Euro V vigente o superior, con relación a las emisiones atmosféricas de los gases de escape de los motores de combustión interna (óxidos de nitrógeno (NOX), hidrocarburos totales (THC), hidrocarburos distintos del metano (NMHC), monóxido de carbono (CO), material particulado (PM), entre otros).
•	Cumplir con alguna de las normas internacionales de estandarización que permiten verificar las emisiones de GEI y ruido en el sector transporte .
•	Para el caso del transporte por vía férrea y fluvial (pasajeros y mercancías), debe demostrar el cumplimiento de los límites máximos permisibles de contaminantes de los ciclos de prueba de la US EPA, en tanto que no exista normativa nacional aplicable.</t>
  </si>
  <si>
    <t>•	Contar con un plan de manejo eficiente de los residuos peligrosos y no peligrosos (durante toda la vida útil del sistema), adecuado para su disposición y tratamiento, dando cumplimiento a la Ley de gestión integral de residuos y fomento al reciclaje (Decreto No. 527-2019), y/o la normativa aplicable vigente que las reemplace/complemente. 
•	En el caso de que el medio de transporte funcione con baterías, esas medidas incluyen garantizar la reutilización y el reciclado de las baterías y de los componentes electrónicos, incluidas las materias primas críticas que contienen.</t>
  </si>
  <si>
    <t>•	Establecer un plan de operación y mantenimiento de las prácticas de limpieza de vehículos en lugares destinados a esta tarea, haciendo un uso racional del recurso hídrico, evitando vertimientos de aguas residuales a cuerpos hídricos y/o sistemas de alcantarillado que no cumplan con los parámetros permisibles establecidos en el Reglamento Especial de Aguas Residuales y Manejo de Lodos Residuales (Decreto No. 29-2019) o la normativa aplicable vigente que lo reemplace/complemente.
 </t>
  </si>
  <si>
    <t>•	Contar con un plan de disposición adecuado de los residuos peligrosos al final de su vida útil de los vehículos que cumpla con los requisitos establecidos en la Ley del Medio Ambiente (Decreto No. 233-1998) y el Reglamento Especial en Materia de Sustancias, Residuos y Desechos Peligrosos (Decreto No. 41-2000).
•	Cumplir la normativa aplicable a factores de ruido correspondientes en El Salvador, como lo es la Ordenanza Reguladora de la Contaminación Ambiental por la Emisión de Ruidos en el Municipio de San Salvador ( Alcaldía de San Salvador, 2023) y que apliquen a esta actividad.</t>
  </si>
  <si>
    <t>El transporte marítimo de carga es elegible siempre que cumpla con alguno de los siguientes requisitos:
•	Las embarcaciones con cero emisiones directas de CO2 son directamente elegibles. 
•	Las embarcaciones que utilizan combustibles alternativos como hidrogeno verde (que cumpla con el umbral de la taxonomía), incluyendo sus derivados como amonio verde, metanol, además de biogás o biocombustibles, garantizados ya sea por diseño tecnológico o por monitoreo continuo y verificación de terceros son elegibles. 
•	Las embarcaciones marítimas (p. ej.: embarcaciones híbridas) son elegibles si las emisiones directas de CO2e por tonelada-kilómetro (tCO2e/tkm) o por tonelada - milla náutica (tCO2e/tnm) son un 50% más bajas que las emisiones de CO2 de referencia promedio de vehículos de servicios pesados, según lo definido en el reglamento correspondiente.
•	Los vehículos auxiliares para el transporte marítimo con cero emisiones directas de CO2 o combustible alternativas como hidrogeno verde (que cumpla con el umbral de la taxonomía), incluyendo sus derivados como amonio verde, metanol, además de biogás o biocombustibles, garantizados ya sea por diseño tecnológico o por monitoreo continuo y verificación de terceros son elegibles.
Adicionalmente, los buques de transporte marítimo internacional deben cumplir con los siguientes criterios cuando aplica:
•	Los vehículos de transporte marítimo internacional deben cumplir con las prescripciones del capítulo 4 del Anexo VI del Convenio Internacional para Prevenir la Contaminación por Buques (MARPOL) de la Organización Marítima Internacional (OMI). Dicho anexo define las reglas para alcanzar el objetivo de reducir la intensidad de carbono del transporte marítimo internacional y avanzar hacia los niveles de ambición establecidos en la “Estrategia inicial de la OMI sobre la reducción de las emisiones de GEI procedentes de los buques”:
o	El Índice de eficiencia energética de proyecto obtenido (EEDI) y aplicable (EEXI) debe calcularse para todo buque nuevo, existente o que haya sido objeto de transformaciones importantes y debe calcularse teniendo en cuenta las directrices elaboradas por la OMI. 
o	Los buques nuevos y existentes deben llevar a bordo un plan de gestión y eficiencia energética del buque (SEEMP), el cual establece un mecanismo para mejorar la eficiencia energética utilizando medidas operacionales.
o	Todo operador de buques de arqueo bruto (GT) superior o igual a 5000 debe recopilar y reportar datos relativos al consumo de fueloil acorde al apéndice IX del Anexo VI del convenio MARPOL.
Todo buque de arqueo bruto superior (GT) o igual a 5000 debe calcular el indicador de intensidad de carbono (CII) operacional anual obtenido y cuando se requiera, formular un plan de medidas correctivas, teniendo en cuenta las directrices de la OMI.</t>
  </si>
  <si>
    <t>•	Todo el transporte marítimo deberá ajustarse a la normativa nacional aplicable, incluyendo la Ley de Navegación (Decreto No. 691-2023), o la ley que vigente aplicable.
•	Los buques deben cumplir los límites de emisiones de GEI establecidos en la normativa aplicable vigente, si existe. 
•	Las embarcaciones que operen con motor de diésel marino deben cumplir con certificaciones y reconocimientos que garanticen que no contaminan la atmósfera.
•	Se prohíbe toda emisión deliberada de sustancias que agotan la capa de ozono, así como las instalaciones que contengan sustancias que agotan la capa de ozono en buques. 
•	Los buques con sistemas o equipos que contengan sustancias que agotan la capa de ozono, se les exige disponer de un Certificado internacional de prevención de la contaminación atmosférica (IAPP) y mantener un libro registro de dichas sustancias.
•	Aplicar un control de las emisiones de óxidos de azufre y materia particulada al fueloil utilizado o transportado para su utilización a bordo del buque. Las medidas de control incluyen: procedimientos para el cambio del fueloil, muestreo del fueloil y control de contenido de azufre, el cual debe tener un límite de 0.50% m/m.
•	En los puntos y terminales definidos por la normativa local, los buques tanque, gaseros y que transporten crudo han de llevar a bordo y aplicar un plan de gestión de los compuestos orgánicos volátiles (COV) aprobado por la autoridad competente.</t>
  </si>
  <si>
    <t>•	Definir medidas para gestionar los residuos, tanto en la fase de uso como al final de la vida útil del buque, de acuerdo con la jerarquía de residuos, incluido el control y la gestión de materiales peligrosos a bordo de los buques y garantizando su reciclaje seguro. 
•	En el caso de los buques que funcionan con baterías, esas medidas incluyen la reutilización y el reciclado de las baterías y los componentes electrónicos, incluidas las materias primas críticas que contienen.</t>
  </si>
  <si>
    <t>Se consideran directamente elegibles la creación de activos intangibles y actividades de investigación, desarrollo e innovación (I+D+I) que tengan el objetivo de impulsar el cumplimiento de los criterios de contribución sustancial de la Taxonomía en el sector de transporte, promoviendo el cumplimiento de los umbrales establecidos. Algunas de las opciones son (lista no exhaustiva):
•	Asistencias técnicas que fomenten la capacitación y transferencia de conocimientos y capacidades asociados a nuevas tecnologías o actividades que fomenten el cumplimiento de los criterios de contribución sustancial. 
•	Creación de guías, documentos de buenas prácticas en el marco del cumplimiento de los criterios de contribución sustancial.
•	Sistemas de control de supervisión y adquisición de datos, que rastrean el uso de energía a nivel de componentes/equipos, para aumentar la eficiencia energética y permitir vehículos de cero emisiones.  
•	Innovación en infraestructura de recarga para vehículos cero emisiones. 
•	Innovación en Infraestructura y gestión de activos:  
o	Infraestructura inteligente: Desarrollo de sistemas inteligentes de transporte (ITS) que utilizan el análisis de datos y el IoT para optimizar el flujo de tráfico y reducir la congestión. 
o	Mantenimiento y sectorización: Implementación del mantenimiento predictivo mediante IA y aprendizaje automático para prolongar la vida útil de la infraestructura y reducir el tiempo de inactividad. 
•	Tecnología de combustibles alternativos que permite vehículos de cero emisiones. 
•	Baterías avanzadas y motores eficientes que permiten vehículos de cero emisiones.</t>
  </si>
  <si>
    <t>•	Cumplir con los requisitos establecidos por el Reglamento de Registro, evaluación, autorización y restricción de sustancias químicas (REACH ) o el equivalente (p. ej.: Responsible Care) para los equipos fabricados.
•	Considerar los reglamentos técnicos específicos para fabricación de tecnologías bajas en carbono vigentes que apliquen al país.</t>
  </si>
  <si>
    <t>•	Evaluar la adopción de técnicas que apoyan :
o	La reutilización y el uso de materias primas secundarias y componentes reutilizados en los productos fabricados.
o	El diseño para una alta durabilidad, reciclabilidad, fácil desmontaje y adaptabilidad de los productos fabricados.
o	La gestión de residuos que priorice la separación, valoración energética y el reciclaje sobre la eliminación, en el proceso de fabricación y post consumo.
o	La información y trazabilidad de las sustancias preocupantes  a lo largo del ciclo de vida de los productos fabricados.</t>
  </si>
  <si>
    <t>•	Gestionar la demanda y la cadena de custodia de ciertos metales y materiales que tienen un suministro limitado, en particular los que son extraídos de ecosistemas estratégicos, evitando impactos ambientales negativos significativos y la pérdida de la biodiversidad.</t>
  </si>
  <si>
    <t>•	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t>
  </si>
  <si>
    <t>•	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t>
  </si>
  <si>
    <t xml:space="preserve">•	Controlar las emisiones atmosféricas procedentes de operaciones de fabricación y fundición de coque, especialmente partículas (polvo), óxidos de nitrógeno, dióxido de azufre, monóxido de carbono, cloruros, fluoruros, compuestos orgánicos volátiles, HAP, dibenzo-dioxinas/furanos policlorados y metales pesados. </t>
  </si>
  <si>
    <t>•	Mitigar y controlar los vertimientos a cuerpos hídricos de hidrocarburos y examinar las emisiones al agua de sólidos suspendidos, en línea con la Ley del Medio Ambiente (Decreto No. 233-1998) o con la normativa aplicable vigente que los reemplace o complemente. 
•	Controlar los desechos y productos de las operaciones de coque y fundición, incluyendo alquitrán y belzona en línea con la Ley del Medio Ambiente (Decreto No. 233-1998) y el Reglamento Especial en Materia de Sustancias, Residuos y Desechos Peligrosos (Decreto No. 41-2000) o con la normativa aplicable vigente que los reemplace o complemente.
•	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t>
  </si>
  <si>
    <t>•	Identificar y mitigar los riesgos de degradación ambiental relacionados con la preservación de la calidad del agua y la prevención del estrés hídrico, alineados con la Ley del Medio Ambiente (Decreto No. 233-1998)
•	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t>
  </si>
  <si>
    <t xml:space="preserve">•	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t>
  </si>
  <si>
    <t>•	El 100% de las aguas residuales debe ser tratado en una planta de tratamiento para disponer adecuadamente de los efluentes generados por los procesos de teñido y reciclaje de agua durante la fabricación (si aplica, se recomiendan medidas de reciclaje de agua y sistemas de descarga líquida cero en unidades de procesamiento textil). Las aguas residuales tratadas deben cumplir con el Reglamento Especial de Aguas Residuales y Manejo de Lodos Residuales (Decreto No. 29-2019) y el Reglamento Técnico Salvadoreño Aguas Residuales, Parámetros de Calidad de Aguas Residuales para Descarga y Manejo de Lodos Residuales RTS 13.05.01:24 (Acuerdo No. 185-2024), los Lineamientos Generales para la descarga de aguas residuales del subsector aguas industriales, agroindustriales, recreativos y otros (ASA) o las normas ambientales aplicables vigentes (ver sector suministro y tratamiento de agua). 
•	El producto final debe estar libre de niveles dañinos de sustancias tóxicas, lo cual puede demostrarse mediante certificaciones como Oeko Tex (etiqueta Standard 100). 
•	Para controlar o reducir la contaminación por microplásticos durante la fase de fabricación, deben instalarse sistemas de filtración avanzada en las plantas textiles que capturen los microplásticos antes de que las aguas residuales sean descargadas.</t>
  </si>
  <si>
    <t>•	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Se debe promover un diseño orientado a la durabilidad y reciclabilidad, a través de la creación de ropa modular que pueda ser fácilmente reparada o actualizada, o mediante el desarrollo de patrones de desperdicio cero para minimizar los residuos textiles. Seguir las directrices de la Ley de Gestión Integral de Residuos y Fomento al Reciclaje (Decreto No. 527-2019) y el Reglamento de la Ley de Gestión Integral de Residuos y Fomento al Reciclaje (Decreto No. 2-2023). 
•	Se deben establecer sistemas y cadenas de valor que promuevan la reparación, recuperación y reciclaje de textiles, mediante medidas como la introducción de sistemas de depósito y devolución de productos textiles, o el desarrollo de cadenas de valor para la recuperación de residuos textiles, entre otras (por ejemplo, mediante la Responsabilidad Extendida del Productor – REP).</t>
  </si>
  <si>
    <t xml:space="preserve">•	Garantizar que las emisiones atmosféricas, los vertimientos a los cuerpos hídricos y el suelo sean mitigadas/reducidas al mínimo de acuerdo con las normas nacionales e internacionales (p. ej.: Las Guías sobre medio ambiente, salud y seguridad de la IFC (Sección 1.1 - Emisiones a la atmósfera y calidad del aire ambiente); Enfoque estratégico para la gestión internacional de productos químicos (SAICM), ISO 11014:2009 (EN) Ficha de datos de seguridad de productos químicos.
•	Garantizar que los refrigerantes empleados en los sistemas de refrigeración/enfriamiento deben cumplir con las normativas vigentes para gases fluorados. 
•	Cumplir con lo estipulado en la normativa vigente del país sobre el uso de productos químicos en aparatos eléctricos y electrónicos y su disposición final. </t>
  </si>
  <si>
    <t>•	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 .
•	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el Reglamento Especial en Materia de Sustancias, Residuos y Desechos Peligrosos (Decreto No. 41-2000), y/o la normativa aplicable vigente que las reemplace/complemente. 
•	Los residuos de aparatos eléctricos y electrónicos (RAEE) incluidas las pilas deben gestionarse con base en la Guía técnica para la gestión integral de los residuos de aparatos eléctricos y electrónicos en el Salvador (MARN, 2023), deben eliminarse para su reciclado con organizaciones certificadas o autorizadas.</t>
  </si>
  <si>
    <t>•	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
•	Contar con un plan de manejo del agua para promover el uso eficiente y racional del recurso, especialmente durante las actividades operativas de los centros de datos, siguiendo las directrices establecidas para el desarrollo de este instrumento en la Ley General de Recursos Hídricos (Decreto No. 253-2021) y/o la normativa que la reemplace/complemente.</t>
  </si>
  <si>
    <t xml:space="preserve">•	Garantizar que los refrigerantes empleados en los sistemas de refrigeración/enfriamiento deben cumplir con las normativas vigentes para gases fluorados.
•	Cumplir con lo estipulado en la normativa vigente del país sobre el uso de productos químicos en aparatos eléctricos y electrónicos y su disposición final.
•	Asegurar que los equipos utilizados no contienen sustancias restringidas identificadas en el Reglamento Especial en Materia de Sustancias, Residuos y Desechos peligrosos (Decreto No. 41-2000) o la norma aplicable vigente que los actualice. </t>
  </si>
  <si>
    <t xml:space="preserve">•	Contar con un plan de manejo eficiente de los residuos peligrosos y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el Reglamento Especial en Materia de Sustancias, Residuos y Desechos Peligrosos (Decreto No. 41-2000); y/o la normativa aplicable vigente que las reemplace/complemente. 
•	Los residuos de aparatos eléctricos y electrónicos (RAEE) incluidas las pilas deben gestionarse con base en la Guía técnica para la gestión integral de los residuos de aparatos eléctricos y electrónicos en el Salvador (MARN, 2023), deben eliminarse para su reciclado con organizaciones certificadas o autorizadas. </t>
  </si>
  <si>
    <t>•	Contar con un plan de disposición adecuado de los residuos peligrosos que cumpla con los requisitos establecidos en la Ley del Medio Ambiente (Decreto No. 233-1998) y el Reglamento Especial en Materia de Sustancias, Residuos y Desechos Peligrosos (Decreto No. 41-2000). 
•	Implementar acciones para controlar y disminuir las emisiones atmosféricas (como SOX, NOX y material particulado) generadas por la combustión del biogás, cuando se requiera y dentro de los límites establecidos por la normativa vigente en el país. En caso de que no cuente con normativa aplicable para emisiones atmosféricas durante la combustión, se puede hacer uso de referencias internacionales como las Guías generales sobre medio ambiente, salud y seguridad de la IFC (Sección 1.1 - Emisiones a la atmósfera y calidad del aire ambiente ); Enfoque estratégico para la gestión internacional de productos químicos (SAICM); ISO 11014:2009 (EN) Ficha de datos de seguridad de productos químicos, entre otras.
•	En el caso de las plantas de digestión anaeróbica que tratan más de 100 toneladas al día , se debe asegurar que las emisiones atmosféricas y los vertimientos a cuerpos hídricos se sitúen dentro de los niveles de emisión asociados a las Mejores Prácticas Disponibles o por debajo de ellos de acuerdo con la norma aplicable vigente.
•	Contar con un plan de manejo de lodos de aguas residuales y de los sedimentos generados en las plantas de tratamiento siguiendo el Reglamento Técnico Salvadoreño: Aguas Residuales, Parámetros de Calidad de Aguas Residuales para Descarga y Manejo de Lodos Residuales RTS 13.05.01:24 (Acuerdo No. 185-2024) o la norma aplicable vigente que los actualice. Adicionalmente, las actividades relacionadas con la gestión, recolección, traslado, aprovechamiento y disposición final de los residuos a nivel nacional, incluyendo el manejo de lodos provenientes de aguas residuales, deben dar cumplimiento a los parámetros establecidos en la Ley Especial de Recolección, Aprovechamiento y Disposición Final de Residuos (Decreto No. 186-2024) y la Ley general de recursos hídricos (Decreto No. 253-2021). 
•	Cuando el digestato resultante sea utilizado como fertilizante o como enmienda del suelo, se debe cumplir con los requisitos para los fertilizantes orgánicos establecidos en las normas nacionales vigentes sobre fertilizantes y mejoradores de suelo para uso agrícola.</t>
  </si>
  <si>
    <t>•	Cumplir con las normas vigentes en el país relacionadas con el manejo adecuado de aguas residuales o lixiviados generados durante el transporte separado de residuos.
•	Dar cumplimiento a los parámetros establecidos en la Ley Especial de Recolección, Aprovechamiento y Disposición Final de Residuos (Decreto No. 186-2024) o la normativa vigente del país.</t>
  </si>
  <si>
    <t>•	Recoger las fracciones de residuos de manera separada y no permitir su mezcla en las instalaciones de almacenamiento temporal y de transferencia de residuos sólidos con otros residuos o materiales con propiedades diferentes.
•	Contar con diseños de tecnologías eficientes para el aprovechamiento de los residuos sólidos, con el objetivo de desviar estos residuos del lugar de disposición final.
•	Contar con medidas preventivas y de control para la segregación de residuos en la fuente, siguiendo la norma vigente aplicable.
•	Cumplir con los requisitos correspondientes para las actividades relacionadas a la gestión integral de residuos no peligrosos contemplados en la normativa vigente del país, si existe.</t>
  </si>
  <si>
    <t>•	Contar con un plan de disposición adecuado de los residuos peligrosos que cumpla con los requisitos establecidos en la Ley del Medio Ambiente (Decreto No. 233-1998) y el Reglamento Especial en Materia de Sustancias, Residuos y Desechos Peligrosos (Decreto No. 41-2000). 
•	Minimizar las emisiones atmosféricas (como NH3, CO2, material particulado, entre otros) mediante la implementación de filtros en el sistema y la implementación de sistemas para monitoreo de fugas de gases. En caso de que no cuente con normativa aplicable para emisiones atmosféricas, se puede hacer uso referencias internacionales como las Guías sobre medio ambiente, salud y seguridad de la IFC (Sección 1.1 - Emisiones a la atmósfera y calidad del aire ambiente ); Enfoque estratégico para la gestión internacional de productos químicos (SAICM); ISO 11014:2009 (EN) Ficha de datos de seguridad de productos químicos, entre otras.
•	Cuando el digestato resultante sea utilizado como fertilizante o como enmienda del suelo, se debe comunicar al comprador, o a la entidad encargada de procesar el digestato, el contenido (en porcentaje o concentración) de macronutrientes primarios (nitrógeno, NPK). Además, se debe dar cumplimiento de los requisitos para fertilizantes orgánicos establecidos en las normas nacionales vigentes sobre fertilizantes y enmiendas del suelo para uso agrícola.
•	Dar cumplimiento a los parámetros establecidos en la Ley Especial de Recolección, Aprovechamiento y Disposición Final de Residuos (Decreto No. 186-2024) o la normativa vigente del país.</t>
  </si>
  <si>
    <t>•	Contar con un plan de disposición adecuado de los residuos peligrosos que cumpla con los requisitos establecidos en la Ley del Medio Ambiente (Decreto No. 233-1998) y el Reglamento Especial en Materia de Sustancias, Residuos y Desechos Peligrosos (Decreto No. 41-2000). 
•	Minimizar las emisiones atmosféricas (NH3, CH4, H2CO2, H2S, material particulado, entre otros) mediante la implementación de filtros en el sistema. Esto debe cumplir con los límites establecidos por normativa vigente en el país. En caso de que no cuente con normativa aplicable para emisiones atmosféricas, se puede usar referencias internacionales como las Guías sobre medio ambiente, salud y seguridad de la IFC (Sección 1.1 - Emisiones a la atmósfera y calidad del aire ambiente ); enfoque estratégico para la gestión internacional de productos químicos (SAICM); ISO 11014:2009 (EN) Ficha de datos de seguridad de productos químicos, entre otras.
•	Contar con un plan de manejo de emisiones y olores. Además, se debe verificar que las emisiones atmosféricas y vertimientos se encuentran dentro de los rangos permisibles por normativa vigente en el país.
•	Contar con un sistema que evite que los lixiviados puedan desplazarse y contaminar las aguas subterráneas.
•	Cuando el digestato resultante sea utilizado como fertilizante o como enmienda del suelo, se debe comunicar al comprador, o a la entidad encargada de procesar el digestato, el contenido (en porcentaje o concentración) de macronutrientes primarios (nitrógeno, NPK). Además, se debe dar cumplimiento de los requisitos para fertilizantes orgánicos establecidos en las normas nacionales vigentes sobre fertilizantes y enmiendas del suelo para uso agrícola.
•	Dar cumplimiento a los parámetros establecidos en la Ley Especial de Recolección, Aprovechamiento y Disposición Final de Residuos (Decreto No. 186-2024) o la normativa vigente del país.</t>
  </si>
  <si>
    <t>•	Contar con diseños de tecnologías eficientes para el aprovechamiento de los residuos sólidos orgánicos con el propósito de que estos no lleguen al lugar de disposición final.
•	Contar con medidas preventivas y de control para el procesamiento de residuos sólidos orgánicos mediante compostaje.</t>
  </si>
  <si>
    <t>•	Cumplir con las normas vigentes en el país relacionadas con el manejo adecuado de aguas residuales o lixiviados generados durante el transporte separado de residuos, siguiendo las directrices establecidas en la Ley Especial de Recolección, Aprovechamiento y Disposición Final de Residuos (Decreto No. 186-2024) o la normativa vigente del país. 
•	Contar con un plan de disposición adecuado de los residuos peligrosos que cumpla con los requisitos establecidos en la Ley del Medio Ambiente (Decreto No. 233-1998) y el Reglamento Especial en Materia de Sustancias, Residuos y Desechos Peligrosos (Decreto No. 41-2000). Dar cumplimiento a los parámetros establecidos en la Ley Especial de Recolección, Aprovechamiento y Disposición Final de Residuos (Decreto No. 186-2024) o la normativa vigente del país.</t>
  </si>
  <si>
    <t>•	El cierre definitivo y la rehabilitación, así como el cuidado posterior de los antiguos rellenos sanitarios en los que está instalado el sistema de captura de gases de relleno sanitario, se llevan a cabo siguiendo las disposiciones nacionales e internacionales. (p. ej.: Guía internacional de mejores prácticas para proyectos energéticos de gases de vertedero de la Iniciativa Global del Metano), así como los lineamientos establecidos por el plan de clausura.
•	Contar con un sistema que evite que los lixiviados puedan contaminar las aguas subterráneas.
•	Las emisiones atmosféricas (p. ej.: SOX, NOX, entre otras) tras la combustión del gas de relleno sanitario se controlan, se reducen (cuando es necesario) y se mantienen dentro de los límites establecidos por la normativa vigente del país, si existe.
•	Dar cumplimiento a los parámetros establecidos en la Ley Especial de Recolección, Aprovechamiento y Disposición Final de Residuos (Decreto No. 186-2024) o la normativa vigente del país.</t>
  </si>
  <si>
    <t>•	Contar con un plan de manejo adecuado para la disposición y tratamiento de aceites y lubricantes utilizados en la ejecución del proyecto siguiendo lo estipulado en la normativa vigente. 
•	Contar con un plan de manejo de lodos de aguas residuales y de los sedimentos generados en las plantas de tratamiento y de la disposición de lodos siguiendo el Reglamento Especial de Aguas Residuales y Manejo de Lodos Residuales (Decreto No. 29-2019) y el Reglamento Técnico Salvadoreño: Aguas Residuales, Parámetros de Calidad de Aguas Residuales para Descarga y Manejo de Lodos Residuales RTS 13.05.01:24 (Acuerdo No. 185-2024) o la norma aplicable vigente que los actualice. 
•	Garantizar que los componentes y materiales de construcción utilizados no contengan amianto/asbesto ni sustancias contaminantes identificadas en el Reglamento Especial en Materia de Sustancias, Residuos y Desechos peligrosos (Decreto No. 41-2000) o la norma aplicable vigente que los actualice.</t>
  </si>
  <si>
    <t xml:space="preserve">•	Contar con un plan de manejo eficiente de los residuos peligrosos y no peligrosos (durante toda la vida útil del sistema), adecuado para su disposición y tratamiento, dando cumplimiento a la Ley de Gestión Integral de Residuos y Fomento al Reciclaje (Decreto No. 527-2019) y el Reglamento de la Ley de Gestión Integral de Residuos y Fomento al Reciclaje (Decreto No. 2-2023) y/o la normativa aplicable vigente que las reemplace/complemente. </t>
  </si>
  <si>
    <t>•	Contar con un plan de manejo e inversión para restauración y conservación de cuencas o fuentes de agua susceptibles dentro de la zona de ejecución del proyecto de acuerdo con la normativa aplicable vigente, si existe.
•	Mantener el caudal natural de la fuente de abastecimiento a un nivel adecuado para soportar todas las actividades y necesidades del ecosistema o tomar medidas para la mitigación de las afectaciones que pueda generar la actividad de captación de agua. Esta debe estar registrada y estudiada siguiendo las directrices establecidas en la Ley General de Recursos Hídricos, con énfasis en zonas prioritarias (Decreto No. 253-2021) y el Plan Nacional de Acción sobre Residuos Marinos de El Salvador 2022-2023, o la norma aplicable vigente que los actualice.</t>
  </si>
  <si>
    <t>•	Contar con un plan de manejo adecuado para la disposición y tratamiento de aceites y lubricantes utilizados en la ejecución del proyecto siguiendo lo estipulado en la normativa vigente. 
•	Contar con un plan de manejo de lodos de aguas residuales y de los sedimentos generados en las plantas de tratamiento y de la disposición de lodos siguiendo el Reglamento Técnico Salvadoreño: Aguas Residuales, Parámetros de Calidad de Aguas Residuales para Descarga y Manejo de Lodos Residuales RTS 13.05.01:24 (Acuerdo No. 185-2024) o la norma aplicable vigente que los actualice. 
•	Garantizar que los componentes y materiales de construcción utilizados no contengan amianto/asbesto ni sustancias contaminantes identificadas en el Reglamento Especial en Materia de Sustancias, Residuos y Desechos Peligrosos (Decreto No. 41-2000) o la norma aplicable vigente que los actualice.</t>
  </si>
  <si>
    <t>•	Cumplir con los parámetros y directrices establecidos para la calidad de los servicios definidos para tratamiento y calidad de aguas residuales y capacidad de alcantarillado sanitario establecidos en la Ley General de Recursos Hídricos (Decreto No. 253- 2021) y el Plan Nacional de acción de residuos marinos de El salvador 2 022-2023 o la norma aplicable vigente que los actualice.</t>
  </si>
  <si>
    <t xml:space="preserve">•	Contar con un plan de manejo adecuado para la disposición y tratamiento de aceites y lubricantes utilizados en la ejecución del proyecto siguiendo lo estipulado en la normativa vigente. 
•	Contar con un plan de manejo de lodos de aguas residuales y de los sedimentos generados en las plantas de tratamiento y de la disposición de lodos siguiendo el Reglamento Técnico Salvadoreño: Aguas Residuales, Parámetros de Calidad de Aguas Residuales para Descarga y Manejo de Lodos Residuales RTS 13.05.01:24 (Acuerdo No. 185-2024) o la norma aplicable vigente que los actualice. </t>
  </si>
  <si>
    <t xml:space="preserve">•	Contar con un plan de manejo eficiente de los residuos peligrosos y no peligrosos (durante toda la vida útil del sistema), adecuado para su disposición y tratamiento, dando cumplimiento a la Ley de Gestión Integral de Residuos y Fomento al Reciclaje (Decreto No. 527-2019); el Reglamento de la Ley de Gestión Integral de Residuos y Fomento al Reciclaje (Decreto No. 2-2023); los Lineamientos Técnicos para la Evaluación de Actividades, Obras o Proyectos que Comprendan la Alternativa de Reúso de Aguas Residual Tratada (MARN, 2021) los Lineamientos Técnicos para la Evaluación de Actividades, Obras o Proyectos que Comprendan el Manejo y Reúso de Lodos Provenientes del Tratamiento de Aguas Residuales (MARN, 2023); y/o la normativa aplicable vigente que las reemplace/complemente. </t>
  </si>
  <si>
    <t>•	Contar con un plan de manejo adecuado para la disposición y tratamiento de aceites y lubricantes utilizados en la ejecución del proyecto siguiendo lo estipulado en la normativa vigente.</t>
  </si>
  <si>
    <t>•	Contar con un plan de manejo eficiente de los residuos peligrosos y no peligrosos (durante toda la vida útil del sistema), adecuado para su disposición y tratamiento, dando cumplimiento a la Ley de Gestión Integral de Residuos y Fomento al Reciclaje (Decreto No. 527-2019) y el Reglamento de la Ley de Gestión Integral de Residuos y Fomento al Reciclaje (Decreto No. 2-2023) y/o la normativa aplicable vigente que las reemplace/complemente.</t>
  </si>
  <si>
    <t>•	Usar bio insumos, plaguicidas y fertilizantes registrados o permitidos en el país, dando cumplimiento al Reglamento de la ley sobre control de pesticidas, fertilizantes y productos para uso agropecuario (Decreto No. 28, 1980), que reglamenta el uso de abonos y fertilizantes a nivel nacional. 
•	Incluye prácticas de Manejo Integrado de Plagas y Agroquímicos (MIP), donde se combinan controles biológicos, culturales, mecánicos y químicos para minimizar daños por plagas.</t>
  </si>
  <si>
    <t>•	Sustituir los fertilizantes de síntesis con abonos preparados a partir de material orgánico, como restos de cosecha, siembra de abonos verdes, biofermentos, biofertilizantes, podas, estiércol, y pasto, entre otros, que cumplan con los requisitos establecidos en la normativa vigente. Ley sobre control de pesticidas, fertilizantes y productos para uso agropecuario (Decreto No. 315-1973) y el Reglamento de la Ley sobre control de pesticidas, fertilizantes y productos para uso agropecuario (Decreto No. 28-1980) o la normativa vigente aplicable.
•	Introducir abonos orgánicos, como el frijol, crotalaria, canavalia, entre otros.</t>
  </si>
  <si>
    <t>•	Hacer una correcta recolección, reciclado, lavado y disposición de envases, dando cumplimiento a la Ley Especial de recolección, aprovechamiento y disposición final de residuos (Decreto No. 186-2024), el Reglamento Especial sobre el Manejo Integral de los Desechos Sólidos (Decreto No. 42-2000) y el Reglamento Especial en Materia de Sustancias, Residuos y Desechos Peligrosos (Decreto No. 41-2000). 
•	Reducción de la quema de los residuos de las cosechas o de partes vegetales para facilitar la cosecha. Usar los residuos post cosecha en la siembra. 
•	Transformación de desechos como cáscaras o tallos en materiales útiles (piensos , mulching ).
•	La disposición de residuos sobrantes de productos fitosanitarios debe hacerse de acuerdo con los procedimientos reglamentados.</t>
  </si>
  <si>
    <t>•	Desarrollar un método de tratamiento de aguas contaminadas para remover residuos y nutrientes, según lo establecido en el Reglamento Especial de Aguas Residuales y Manejo de Lodos Residuales (Decreto No. 29-2019).
•	Uso de residuos orgánicos para generar biogás (energía) y compost (fertilizante natural)</t>
  </si>
  <si>
    <t>• Constitución y fortalecimiento de organizaciones que implementen prácticas sostenibles.  
• Ahorro energético y uso de energías renovables en operaciones agrícolas (e.g., Calentadores solares para agua, sistemas solares térmicos, generadores eólicios, instalaciones fuentes renovables bionergía, sistemas fotovoltáicos, paneles solares, equipo para generación de energía geotérmica).
• Maquinaria agrícola moderna con motores más eficientes o eléctricos.
• Maquinaria y accesorios que faciliten la labranza mínima y de conservación.
• Maquinaria y accesorios que brinden alternativas a la quema de residuos.    
• Maquinaria y equipo de biodigestores. 
• Sensibilización relacionada con la quema abierta de residuos de cultivos .
• Ofertas de seguros para las actividades agrícolas en respuesta a los riesgos climáticos, como los seguros paramétricos.
• Sistemas de captación y riego de agua y purines. 
• Biodigestores.</t>
  </si>
  <si>
    <t xml:space="preserve">
1.	Aplicar criterios de Economía Circular o la normativa nacional vigente asociada a la retirada y desmantelamiento de plantas e infraestructuras relacionadas con la actividad económica. Dando cumplimiento a la Ley de Gestión Integral de Residuos y Fomento al Reciclaje (Decreto No. 527-2019).
2.	Demostrar compromiso con la gestión responsable de materiales durante el ciclo de vida operativo de la actividad, priorizando su uso eficiente, reducción, reparación, reciclaje y reutilización. Esto puede incluir, por ejemplo, acuerdos contractuales con empresas de reciclaje o la integración del coste del reciclaje en la planificación. Asimismo, garantizar el tratamiento y la disposición final adecuada de los residuos, como en el caso de baterías o RAEE al final de su vida útil, conforme a lo establecido en la Guía Técnica para la Gestión Integral de los Residuos de Aparatos Eléctricos y Electrónicos (RAEE) (MARN, 2023).
3.	Demostrar la ambición de que las nuevas instalaciones se diseñen y fabriquen para una alta durabilidad, fácil de desmontar, renovar y reciclar.
4.	Asegurar la reparación adecuada de las instalaciones (cuando aplique) y equipos, garantizando la accesibilidad e intercambiabilidad de los componentes del equipo de la actividad, conforme a la regulación de economía circular vigente. </t>
  </si>
  <si>
    <t>1.	Las descargas a cuerpos de agua deben contar con la reglamentación del MARN y de la Autoridad Salvadoreña del Agua (ASA), en cumplimiento de la Ley General de Recursos Hídricos (Decreto No. 253-2021) y del Reglamento Especial de Aguas Residuales y Manejo de Lodos Residuales (Decreto No. 29-2019).
2.	Las emisiones atmosféricas deben dar cumplimiento a lo establecido en el Reglamento General de la Ley del Medio Ambiente (Decreto No. 17-2000), artículo 65.
3.	La gestión de los residuos generados deberá realizarse a través de gestores autorizados, de conformidad con la Ley de Gestión Integral de Residuos y Fomento al Reciclaje (Decreto No. 527-2019) y el Reglamento Especial sobre el Manejo Integral de los Desechos Sólidos (Decreto No. 42-2000).   
4.	La jerarquía de residuos debe aplicarse priorizando la prevención, la reutilización y el reciclaje, y garantizando una disposición final ambientalmente segura, conforme a lo dispuesto en el artículo 16 de la Ley de Gestión Integral de Residuos y Fomento al Reciclaje (Decreto No. 527-2019).</t>
  </si>
  <si>
    <t xml:space="preserve">1.	Identificar, evaluar y gestionar los riesgos relacionados con el consumo y la calidad del agua, utilizando herramientas de análisis disponibles, como evaluaciones de riesgo de autoridades ambientales, huella hídrica, Water Risk Filter del World Wildlife Fund (WWF)  o el Aqueduct del World Resources Institute (WRI) . 
2.	En áreas con estrés hídrico, implementar planes de manejo para el uso y la conservación del agua en consulta con las entidades locales competentes, en cumplimiento de la Ley General de Recursos Hídricos (Decreto No. 253-2021), el Reglamento Técnico Salvadoreño RTS 13.05.01:24: Aguas residuales, parámetros de calidad de aguas residuales para descarga y manejo de lodos residuales (Acuerdo No. 185-2024). </t>
  </si>
  <si>
    <t xml:space="preserve">1.	Las nuevas instalaciones e infraestructuras financiadas no se ubicarán en ecosistemas estratégicos ni en zonas de influencia del Sistema de Áreas Naturales Protegidas (gestionado por el MARN ). Los proyectos deberán cumplir con lo establecido en la Ley del Medio Ambiente (Decreto No. 233-1998), y las disposiciones del MARN.
2.	Las nuevas instalaciones e infraestructuras financiadas no se ubicarán en hábitats de especies vulnerables a nivel internacional en la Lista Roja de la Unión Internacional para la Conservación de la Naturaleza (UICN) 
3.	Los proyectos deberán establecer medidas de protección y salvaguardas socioambientales, incluyendo mecanismos de consulta pública y protocolos de contingencia, así como lineamientos para un manejo integral del ecosistema y paisaje, priorizando sistemas que promuevan co-beneficios, como los agrosilvopastoriles. El cumplimiento ambiental se valida por medio del proceso de Evaluación de Impacto Ambiental (EIA), el cual utiliza la Categorización Ambiental 2025 (niveles 1, 2 y 3) según la herramienta del MARN (MARN, 2025). Según la categoría, los proyectos deben presentar desde documentación mínima hasta un Estudio de Impacto Ambiental y Programa de Manejo Ambiental (PMA), según lo regulado por la Ley del Medio Ambiente (Decreto No. 233-1998) y el Reglamento General de la Ley del Medio Ambiente (Decreto No. 17-2000). </t>
  </si>
  <si>
    <t>1.	La actividad no interfiere ni obstaculiza los esfuerzos de adaptación implementados por otros actores, comunidades o sectores, respetando y apoyando las medidas, estrategias o inversiones ya establecidas.
2.	 No genera riesgos climáticos adicionales ni aumenta la vulnerabilidad de otros ecosistemas, territorios o comunidades, evitando convertirse en un obstáculo para sus procesos de adaptación.
3.	Está alineada con los planes y lineamientos de adaptación al cambio climático a nivel sectorial, regional y nacional, en concordancia con el Plan Nacional de Cambio Climático, NDC, el Plan Nacional de Adaptación al Cambio Climático, la Ley del Medio Ambiente (Decreto No. 233-1998), reformada en 2012 con el Título VI-Bis sobre adaptación y demás directrices emitidas por el MARN.</t>
  </si>
  <si>
    <t>Decreto No. 527-2019. Ley de gestión integral de residuos y fomento al reciclaje</t>
  </si>
  <si>
    <t>Decreto No. 253-2021. Ley General de Recursos Hídricos</t>
  </si>
  <si>
    <t xml:space="preserve">Decreto No. 29-2019. Reglamento Especial de Aguas Residuales y Manejo de Lodos Residuales </t>
  </si>
  <si>
    <t xml:space="preserve">Decreto No. 17-2000. Reglamento General de la Ley del Medio Ambiente </t>
  </si>
  <si>
    <t>Decreto No. 42-2000. Reglamento Especial sobre el Manejo Integral de los Desechos Sólidos</t>
  </si>
  <si>
    <t>Acuerdo No. 185-2024. Reglamento Técnico Salvadoreño RTS 13.05.01:24</t>
  </si>
  <si>
    <t xml:space="preserve">Decreto No. 233-1998. Ley del Medio Ambiente </t>
  </si>
  <si>
    <t>CIIU internacional Rev. 4*</t>
  </si>
  <si>
    <t>*CIIU: Clasificación Industrial Internacional Uniforme, es una clasificación internacional que se utiliza para catalogar las actividades económicas de las empresas y otros tipos de unidades de producción.</t>
  </si>
  <si>
    <t>**CNBCR: El Comité de Normas ddel Banco Central de Reserva de El Salvador. Tabla 19. Actividades Económicas.
https://www.bcr.gob.sv/regulaciones/upload/NRP-41.pdf?v=1759848455</t>
  </si>
  <si>
    <t>CNBCR**</t>
  </si>
  <si>
    <t>Requisitos de Cumplimiento Específicos
En estas columnas se brinda una guía sobre algunas de esas medidas que pueden evitar, corregir o reparar los posibles daños que pueda causar el proyecto a otros objetivos ambientales (lista no exhaustiva):</t>
  </si>
  <si>
    <r>
      <rPr>
        <b/>
        <sz val="12"/>
        <color rgb="FF000000"/>
        <rFont val="Calibri"/>
        <family val="2"/>
        <scheme val="minor"/>
      </rPr>
      <t>Si el proyecto consiste en sistemas a filo de agua, se debe cumplir con los siguientes dos criterios:</t>
    </r>
    <r>
      <rPr>
        <sz val="12"/>
        <color rgb="FF000000"/>
        <rFont val="Calibri"/>
        <family val="2"/>
        <scheme val="minor"/>
      </rPr>
      <t xml:space="preserve">
1. La instalación de generación de electricidad es</t>
    </r>
    <r>
      <rPr>
        <b/>
        <sz val="12"/>
        <color rgb="FF000000"/>
        <rFont val="Calibri"/>
        <family val="2"/>
        <scheme val="minor"/>
      </rPr>
      <t xml:space="preserve"> directamente elegible</t>
    </r>
    <r>
      <rPr>
        <sz val="12"/>
        <color rgb="FF000000"/>
        <rFont val="Calibri"/>
        <family val="2"/>
        <scheme val="minor"/>
      </rPr>
      <t xml:space="preserve"> si es una instalación a filo de agua y no tiene un depósito o embalse artificial.
2. Las instalaciones de energía hidroeléctrica a filo de agua deben alinearse con los parámetros establecidos por las autoridades ambientales relevantes para ser elegibles.
</t>
    </r>
    <r>
      <rPr>
        <b/>
        <sz val="12"/>
        <color rgb="FF000000"/>
        <rFont val="Calibri"/>
        <family val="2"/>
        <scheme val="minor"/>
      </rPr>
      <t>Si el proyecto consiste en sistemas con reservorios, se debe cumplir con alguna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Si la densidad de potencia de la instalación de generación de electricidad es superior a 5 W/m2, el proyecto está exento de realizar la evaluación del ciclo de vida de PCF (Product Carbon Footprint, por sus siglas en inglés) o protocolo GEI y son</t>
    </r>
    <r>
      <rPr>
        <b/>
        <sz val="12"/>
        <color rgb="FF000000"/>
        <rFont val="Calibri"/>
        <family val="2"/>
        <scheme val="minor"/>
      </rPr>
      <t xml:space="preserve"> directamente elegibles.</t>
    </r>
    <r>
      <rPr>
        <sz val="12"/>
        <color rgb="FF000000"/>
        <rFont val="Calibri"/>
        <family val="2"/>
        <scheme val="minor"/>
      </rPr>
      <t xml:space="preserve">
</t>
    </r>
    <r>
      <rPr>
        <b/>
        <sz val="12"/>
        <color rgb="FF000000"/>
        <rFont val="Calibri"/>
        <family val="2"/>
        <scheme val="minor"/>
      </rPr>
      <t xml:space="preserve">Opción 2: </t>
    </r>
    <r>
      <rPr>
        <sz val="12"/>
        <color rgb="FF000000"/>
        <rFont val="Calibri"/>
        <family val="2"/>
        <scheme val="minor"/>
      </rPr>
      <t xml:space="preserve">Aquellas instalaciones de energía hidroeléctrica con una densidad de potencia inferior a 5 W/m2   deben demostrar, utilizando un estándar de cálculo  que operen con emisiones de ciclo de vida  inferiores a 100 gCO2e/kWh.
</t>
    </r>
    <r>
      <rPr>
        <b/>
        <sz val="12"/>
        <color rgb="FF000000"/>
        <rFont val="Calibri"/>
        <family val="2"/>
        <scheme val="minor"/>
      </rPr>
      <t>Opción 3:</t>
    </r>
    <r>
      <rPr>
        <sz val="12"/>
        <color rgb="FF000000"/>
        <rFont val="Calibri"/>
        <family val="2"/>
        <scheme val="minor"/>
      </rPr>
      <t xml:space="preserve"> Independiente de la densidad de potencia, se puede demostrar en el proyecto que las emisiones de GEI del ciclo de vida de la generación de electricidad a partir de energía hidroeléctrica son inferiores a 100 gCO2e/kWh. Las emisiones de GEI del ciclo de vida son verificadas  por un tercero independiente.
</t>
    </r>
    <r>
      <rPr>
        <b/>
        <sz val="12"/>
        <color rgb="FF000000"/>
        <rFont val="Calibri"/>
        <family val="2"/>
        <scheme val="minor"/>
      </rPr>
      <t>Opción 4:</t>
    </r>
    <r>
      <rPr>
        <sz val="12"/>
        <color rgb="FF000000"/>
        <rFont val="Calibri"/>
        <family val="2"/>
        <scheme val="minor"/>
      </rPr>
      <t xml:space="preserve"> Las instalaciones de almacenamiento por bombeo son elegibles si cumplen con los requisitos anteriores (opciones 1 a 3, según aplique). Es importante asegurar que se cargarán las instalaciones con energía que tiene emisiones menos de 100 gCO2/kWh.</t>
    </r>
  </si>
  <si>
    <r>
      <t xml:space="preserve">Las emisiones de GEI del ciclo de vida de la generación de electricidad a partir de energía geotérmica deben ser inferiores a 100 gCO2e/kWh . Las emisiones cuantificadas de GEI del ciclo de vida son verificadas por un tercero independiente .
</t>
    </r>
    <r>
      <rPr>
        <b/>
        <sz val="12"/>
        <color rgb="FF000000"/>
        <rFont val="Calibri"/>
        <family val="2"/>
        <scheme val="minor"/>
      </rPr>
      <t>Nota:</t>
    </r>
    <r>
      <rPr>
        <sz val="12"/>
        <color rgb="FF000000"/>
        <rFont val="Calibri"/>
        <family val="2"/>
        <scheme val="minor"/>
      </rPr>
      <t xml:space="preserve"> Los proyectos geotérmicos no pueden instalarse en zonas de humedales ni en zonas geológicas de captura de carbono, ecosistemas estratégicos o zonas núcleo. </t>
    </r>
  </si>
  <si>
    <r>
      <t>Todas las instalaciones de generación de energía a partir de biomasa, biogás y biocombustibles deben demostrar que operan con emisiones de ciclo de vida inferiores al umbral vigente (100 gCO2e/kWh) y que la producción de materia prima no compite con la producción de alimentos ni contribuye a la deforestación u otros impactos negativos en los ecosistemas. Adicionalmente, la biomasa utilizada debe cumplir con a</t>
    </r>
    <r>
      <rPr>
        <b/>
        <sz val="12"/>
        <color rgb="FF000000"/>
        <rFont val="Calibri"/>
        <family val="2"/>
        <scheme val="minor"/>
      </rPr>
      <t>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 xml:space="preserve">Si la biomasa está constituida por residuos (p. ej.: agrícolas, de industrias alimentarias o municipales, entre otros), la </t>
    </r>
    <r>
      <rPr>
        <b/>
        <sz val="12"/>
        <color rgb="FF000000"/>
        <rFont val="Calibri"/>
        <family val="2"/>
        <scheme val="minor"/>
      </rPr>
      <t>bioenergía</t>
    </r>
    <r>
      <rPr>
        <sz val="12"/>
        <color rgb="FF000000"/>
        <rFont val="Calibri"/>
        <family val="2"/>
        <scheme val="minor"/>
      </rPr>
      <t xml:space="preserve"> producida es </t>
    </r>
    <r>
      <rPr>
        <b/>
        <sz val="12"/>
        <color rgb="FF000000"/>
        <rFont val="Calibri"/>
        <family val="2"/>
        <scheme val="minor"/>
      </rPr>
      <t>directamente elegible.</t>
    </r>
    <r>
      <rPr>
        <sz val="12"/>
        <color rgb="FF000000"/>
        <rFont val="Calibri"/>
        <family val="2"/>
        <scheme val="minor"/>
      </rPr>
      <t xml:space="preserve">
</t>
    </r>
    <r>
      <rPr>
        <b/>
        <sz val="12"/>
        <color rgb="FF000000"/>
        <rFont val="Calibri"/>
        <family val="2"/>
        <scheme val="minor"/>
      </rPr>
      <t>Opción 2:</t>
    </r>
    <r>
      <rPr>
        <sz val="12"/>
        <color rgb="FF000000"/>
        <rFont val="Calibri"/>
        <family val="2"/>
        <scheme val="minor"/>
      </rPr>
      <t xml:space="preserve"> Si la opción 1 no es aplicable, se puede verificar el origen sostenible de la biomasa utilizada para la producción de bioenergía haciendo uso de alguna de las siguientes certificaciones de sostenibilidad, las cuales cuentan con amplio reconocimiento en el mercado:
• Consejo de Administración Forestal (FSC).
• Sistema voluntario de biocombustibles de biomasa (2BSvs).
• Bonsucro - Certificación Internacional de Sostenibilidad y Carbono (ISCC Plus).
• Mesa Redonda de Biomateriales Sostenibles (RSB).
• Mesa Redonda sobre Soja Responsable (RTRS).
• Rainforest Alliance.
Estas certificaciones permiten asegurar el origen sostenible de la biomasa utilizada para la producción de energía. 
</t>
    </r>
    <r>
      <rPr>
        <b/>
        <sz val="12"/>
        <color rgb="FF000000"/>
        <rFont val="Calibri"/>
        <family val="2"/>
        <scheme val="minor"/>
      </rPr>
      <t xml:space="preserve">Nota: </t>
    </r>
    <r>
      <rPr>
        <sz val="12"/>
        <color rgb="FF000000"/>
        <rFont val="Calibri"/>
        <family val="2"/>
        <scheme val="minor"/>
      </rPr>
      <t xml:space="preserve">La producción de biomasa, biogás y biocombustibles no requiere cumplir con el umbral de 100 gCO2e/kWh para ser elegible. Debe cumplir con alguna de las opciones listadas.
</t>
    </r>
    <r>
      <rPr>
        <b/>
        <sz val="12"/>
        <color rgb="FF000000"/>
        <rFont val="Calibri"/>
        <family val="2"/>
        <scheme val="minor"/>
      </rPr>
      <t xml:space="preserve">Nota: </t>
    </r>
    <r>
      <rPr>
        <sz val="12"/>
        <color rgb="FF000000"/>
        <rFont val="Calibri"/>
        <family val="2"/>
        <scheme val="minor"/>
      </rPr>
      <t xml:space="preserve">Cuando las instalaciones se basen en la digestión anaeróbica de material orgánico, la producción del digestato debe cumplir con los criterios de elegibilidad/contribución sustancial sobre la digestión anaeróbica de lodos y de residuos orgánicos, según lo establecido en el anexo técnico del sector Gestión de residuos y captura de emisiones de GEI, según corresponda. </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</si>
  <si>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La infraestructura de transmisión/distribución que apoya la expansión y consolidación de microrredes  en zonas no interconectadas  </t>
    </r>
    <r>
      <rPr>
        <b/>
        <sz val="12"/>
        <color rgb="FF000000"/>
        <rFont val="Calibri"/>
        <family val="2"/>
        <scheme val="minor"/>
      </rPr>
      <t>es elegible.</t>
    </r>
    <r>
      <rPr>
        <sz val="12"/>
        <color rgb="FF000000"/>
        <rFont val="Calibri"/>
        <family val="2"/>
        <scheme val="minor"/>
      </rPr>
      <t xml:space="preserve">
</t>
    </r>
    <r>
      <rPr>
        <b/>
        <sz val="12"/>
        <color rgb="FF000000"/>
        <rFont val="Calibri"/>
        <family val="2"/>
        <scheme val="minor"/>
      </rPr>
      <t xml:space="preserve">Opción 2: </t>
    </r>
    <r>
      <rPr>
        <sz val="12"/>
        <color rgb="FF000000"/>
        <rFont val="Calibri"/>
        <family val="2"/>
        <scheme val="minor"/>
      </rPr>
      <t xml:space="preserve">Toda la infraestructura o equipos de transmisión y distribución de electricidad en los sistemas que están en una trayectoria de descarbonización completa  </t>
    </r>
    <r>
      <rPr>
        <b/>
        <sz val="12"/>
        <color rgb="FF000000"/>
        <rFont val="Calibri"/>
        <family val="2"/>
        <scheme val="minor"/>
      </rPr>
      <t>son elegibles.</t>
    </r>
    <r>
      <rPr>
        <sz val="12"/>
        <color rgb="FF000000"/>
        <rFont val="Calibri"/>
        <family val="2"/>
        <scheme val="minor"/>
      </rPr>
      <t xml:space="preserve">
</t>
    </r>
    <r>
      <rPr>
        <b/>
        <sz val="12"/>
        <color rgb="FF000000"/>
        <rFont val="Calibri"/>
        <family val="2"/>
        <scheme val="minor"/>
      </rPr>
      <t>Opción 3:</t>
    </r>
    <r>
      <rPr>
        <sz val="12"/>
        <color rgb="FF000000"/>
        <rFont val="Calibri"/>
        <family val="2"/>
        <scheme val="minor"/>
      </rPr>
      <t xml:space="preserve"> Las siguientes actividades relacionadas con la red de transmisión y distribución son </t>
    </r>
    <r>
      <rPr>
        <b/>
        <sz val="12"/>
        <color rgb="FF000000"/>
        <rFont val="Calibri"/>
        <family val="2"/>
        <scheme val="minor"/>
      </rPr>
      <t>directamente elegibles</t>
    </r>
    <r>
      <rPr>
        <sz val="12"/>
        <color rgb="FF000000"/>
        <rFont val="Calibri"/>
        <family val="2"/>
        <scheme val="minor"/>
      </rPr>
      <t>, independientemente de si el sistema se encuentra en una ruta hacia la descarbonización completa al momento de su aprobación (lista exhaustiva de posibles inversiones elegibles):
• Construcción y operación de la conexión directa, o expansión de la conexión directa existente, de generación de electricidad con bajas emisiones de carbono inferiores del umbral de 100 gCO2e/kWh, medido sobre la base del ciclo de vida a una subestación o red.
• Construcción y operación de estaciones de carga de vehículos eléctricos (EV, por sus siglas en inglés) e infraestructura eléctrica de apoyo para la electrificación del transporte. La elegibilidad de esta actividad económica está sujeta a lo establecido en el sector Transporte de la Taxonomía.
• Construcción/instalación y operación de equipos e infraestructura donde el objetivo principal es un aumento del uso o un incremento en la generación de electricidad renovable.
• Instalación de equipos para aumentar el control y monitoreo del sistema eléctrico y que permitan el desarrollo e integración de fuentes de energía renovables, incluyendo:
o Sensores y herramientas de medición (incluidos sensores meteorológicos para pronosticar la producción renovable).
o Comunicación y control (incluyendo software avanzado y salas de control, automatización de subestaciones o alimentadores, y capacidades de control de voltaje para adaptarse a alimentaciones renovables más descentralizadas).
o Instalación de futuros sistemas de medición inteligente o aquellos que sustituyan a los sistemas de medición inteligente y que permitan llevar información a los usuarios para que actúen remotamente sobre el consumo de electricidad, incluidos los centros de datos de los clientes, entre otros. 
o Construcción/instalación de equipos que permitan el intercambio de electricidad , específicamente renovable, entre usuarios.
o Los interconectores entre sistemas de transmisión son elegibles, siempre y cuando uno de los sistemas sea elegible.
Para los propósitos de esta sección, se aplican las siguientes especificaciones:
i. Se entenderá por trayectoria de descarbonización completa la existencia de un plan de acción climática o de carbono neutralidad adoptado por la empresa, que incluya metas de reducción de emisiones alineadas con escenarios de 1.5 °C, cronogramas claros, mecanismos de medición y verificación, y procesos internos de seguimiento. Este plan puede estar basado en metodologías reconocidas internacionalmente (por ejemplo, SBTi) o ajustado a normativas nacionales aplicables.
ii. Se estima que el cálculo de la trayectoria de descarbonización de una red de distribución y transmisión de electricidad puede estar basada en el análisis del factor de emisión de gases GEI de los últimos cinco años, incluido el año para el que se dispone de los datos más recientes; de esta manera, se puede determinar el cumplimiento del criterio de elegibilidad expuesto en la opción 2.
iii. “Sistema” se entiende como el área de control de potencia de la red de transmisión o distribución donde está instalada la infraestructura o el equipo.
iv. Los sistemas de transmisión pueden incluir capacidad de generación conectada a sistemas de distribución subordinados.
v. Los sistemas de distribución subordinados a un sistema de transmisión que se considera que están en una trayectoria hacia la descarbonización total también pueden considerarse en una trayectoria hacia la descarbonización total.</t>
    </r>
  </si>
  <si>
    <r>
      <t xml:space="preserve">Todo el almacenamiento de electricidad </t>
    </r>
    <r>
      <rPr>
        <b/>
        <sz val="12"/>
        <color rgb="FF000000"/>
        <rFont val="Calibri"/>
        <family val="2"/>
        <scheme val="minor"/>
      </rPr>
      <t>es elegible.</t>
    </r>
    <r>
      <rPr>
        <sz val="12"/>
        <color rgb="FF000000"/>
        <rFont val="Calibri"/>
        <family val="2"/>
        <scheme val="minor"/>
      </rPr>
      <t xml:space="preserve">
</t>
    </r>
    <r>
      <rPr>
        <b/>
        <sz val="12"/>
        <color rgb="FF000000"/>
        <rFont val="Calibri"/>
        <family val="2"/>
        <scheme val="minor"/>
      </rPr>
      <t>Nota 1</t>
    </r>
    <r>
      <rPr>
        <sz val="12"/>
        <color rgb="FF000000"/>
        <rFont val="Calibri"/>
        <family val="2"/>
        <scheme val="minor"/>
      </rPr>
      <t xml:space="preserve">: Los criterios de elegibilidad/contribución sustancial para las actividades de gestión del lado de la demanda (deslastre de carga y desplazamiento de carga) están disponibles bajo los criterios de elegibilidad/contribución sustancial de la actividad económica ETD8 (transmisión y distribución de energía eléctrica), en el marco de la actividad EGE5 sobre la producción de energía eléctrica a partir de energía hidroeléctrica.
</t>
    </r>
    <r>
      <rPr>
        <b/>
        <sz val="12"/>
        <color rgb="FF000000"/>
        <rFont val="Calibri"/>
        <family val="2"/>
        <scheme val="minor"/>
      </rPr>
      <t xml:space="preserve">   Nota 2:</t>
    </r>
    <r>
      <rPr>
        <sz val="12"/>
        <color rgb="FF000000"/>
        <rFont val="Calibri"/>
        <family val="2"/>
        <scheme val="minor"/>
      </rPr>
      <t xml:space="preserve"> El almacenamiento bombeado de energía hidroeléctrica debe cumplir con los criterios de elegibilidad/contribución sustancial expuestos en la actividad económica EGE5 sobre la producción de energía eléctrica a partir de energía hidroeléctrica.</t>
    </r>
  </si>
  <si>
    <r>
      <t xml:space="preserve">Todo el almacenamiento de energía térmica </t>
    </r>
    <r>
      <rPr>
        <b/>
        <sz val="12"/>
        <color rgb="FF000000"/>
        <rFont val="Calibri"/>
        <family val="2"/>
        <scheme val="minor"/>
      </rPr>
      <t xml:space="preserve">es elegible </t>
    </r>
    <r>
      <rPr>
        <sz val="12"/>
        <color rgb="FF000000"/>
        <rFont val="Calibri"/>
        <family val="2"/>
        <scheme val="minor"/>
      </rPr>
      <t>bajo la Taxonomía.</t>
    </r>
  </si>
  <si>
    <r>
      <t xml:space="preserve">El almacenamiento de energía térmica a partir de combustibles fósiles </t>
    </r>
    <r>
      <rPr>
        <b/>
        <sz val="12"/>
        <color rgb="FF000000"/>
        <rFont val="Calibri"/>
        <family val="2"/>
        <scheme val="minor"/>
      </rPr>
      <t>no es elegible.</t>
    </r>
  </si>
  <si>
    <r>
      <t xml:space="preserve">El hidrógeno producido a partir de combustibles fósiles o gas natural </t>
    </r>
    <r>
      <rPr>
        <b/>
        <sz val="12"/>
        <color rgb="FF000000"/>
        <rFont val="Calibri"/>
        <family val="2"/>
        <scheme val="minor"/>
      </rPr>
      <t>no es elegible.</t>
    </r>
  </si>
  <si>
    <r>
      <t xml:space="preserve">La actividad es elegible si cumple con </t>
    </r>
    <r>
      <rPr>
        <b/>
        <sz val="12"/>
        <color theme="1"/>
        <rFont val="Calibri"/>
        <family val="2"/>
        <scheme val="minor"/>
      </rPr>
      <t>alguna de las opciones listadas a continuación:</t>
    </r>
    <r>
      <rPr>
        <sz val="12"/>
        <color theme="1"/>
        <rFont val="Calibri"/>
        <family val="2"/>
        <scheme val="minor"/>
      </rPr>
      <t xml:space="preserve">
</t>
    </r>
    <r>
      <rPr>
        <b/>
        <sz val="12"/>
        <color theme="1"/>
        <rFont val="Calibri"/>
        <family val="2"/>
        <scheme val="minor"/>
      </rPr>
      <t xml:space="preserve">Opción 1: </t>
    </r>
    <r>
      <rPr>
        <sz val="12"/>
        <color theme="1"/>
        <rFont val="Calibri"/>
        <family val="2"/>
        <scheme val="minor"/>
      </rPr>
      <t xml:space="preserve">Construcción de instalaciones de almacenamiento de hidrógeno bajo en carbono (revisar los criterios de elegibilidad/contribución sustancial de la producción de hidrógeno bajo en carbono de la actividad económica EP11).
</t>
    </r>
    <r>
      <rPr>
        <b/>
        <sz val="12"/>
        <color theme="1"/>
        <rFont val="Calibri"/>
        <family val="2"/>
        <scheme val="minor"/>
      </rPr>
      <t>Opción 2:</t>
    </r>
    <r>
      <rPr>
        <sz val="12"/>
        <color theme="1"/>
        <rFont val="Calibri"/>
        <family val="2"/>
        <scheme val="minor"/>
      </rPr>
      <t xml:space="preserve"> Conversión de instalaciones de almacenamiento de gas subterráneas existentes en instalaciones de almacenamiento dedicadas al almacenamiento de hidrógeno.
</t>
    </r>
    <r>
      <rPr>
        <b/>
        <sz val="12"/>
        <color theme="1"/>
        <rFont val="Calibri"/>
        <family val="2"/>
        <scheme val="minor"/>
      </rPr>
      <t>Opción 3:</t>
    </r>
    <r>
      <rPr>
        <sz val="12"/>
        <color theme="1"/>
        <rFont val="Calibri"/>
        <family val="2"/>
        <scheme val="minor"/>
      </rPr>
      <t xml:space="preserve"> Operación de instalaciones de almacenamiento de hidrógeno donde el hidrógeno almacenado en la instalación cumple con los criterios para la producción de hidrógeno bajo en carbono (revisar los criterios de elegibilidad/contribución sustancial de la producción de hidrógeno bajo en carbono de la actividad económica EP11). 
</t>
    </r>
    <r>
      <rPr>
        <b/>
        <sz val="12"/>
        <color theme="1"/>
        <rFont val="Calibri"/>
        <family val="2"/>
        <scheme val="minor"/>
      </rPr>
      <t xml:space="preserve">Nota: </t>
    </r>
    <r>
      <rPr>
        <sz val="12"/>
        <color theme="1"/>
        <rFont val="Calibri"/>
        <family val="2"/>
        <scheme val="minor"/>
      </rPr>
      <t>La energía operacional de esta infraestructura debe tener emisiones en su ciclo de vida inferiores a 100 gCO2e/kWh.</t>
    </r>
  </si>
  <si>
    <r>
      <t xml:space="preserve">La actividad debe cumplir con </t>
    </r>
    <r>
      <rPr>
        <b/>
        <sz val="12"/>
        <color rgb="FF000000"/>
        <rFont val="Calibri"/>
        <family val="2"/>
        <scheme val="minor"/>
      </rPr>
      <t>todos los criterios listados a continuación:</t>
    </r>
    <r>
      <rPr>
        <sz val="12"/>
        <color rgb="FF000000"/>
        <rFont val="Calibri"/>
        <family val="2"/>
        <scheme val="minor"/>
      </rPr>
      <t xml:space="preserve">
1. La construcción y el funcionamiento de las tuberías y la infraestructura asociada con la distribución de calor y frío son actividades elegibles. Las actividades deben cumplir con la normatividad vigente con respecto a la eficiencia energética.
2. Todas las fuentes de energía para calefacción/refrigeración deben proceder de actividades elegibles para la Taxonomía.</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</si>
  <si>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 xml:space="preserve">Construcción y operación de nuevas redes de transmisión y distribución dedicadas al hidrógeno u otros gases de bajo contenido de carbono que tiene emisiones en su ciclo de vida inferiores a 100 gCO2e/kWh.
</t>
    </r>
    <r>
      <rPr>
        <b/>
        <sz val="12"/>
        <color rgb="FF000000"/>
        <rFont val="Calibri"/>
        <family val="2"/>
        <scheme val="minor"/>
      </rPr>
      <t xml:space="preserve">Opción 2: </t>
    </r>
    <r>
      <rPr>
        <sz val="12"/>
        <color rgb="FF000000"/>
        <rFont val="Calibri"/>
        <family val="2"/>
        <scheme val="minor"/>
      </rPr>
      <t xml:space="preserve">Conversión/reutilización de redes de gas natural existentes a 100% de hidrógeno bajo en carbono.
</t>
    </r>
    <r>
      <rPr>
        <b/>
        <sz val="12"/>
        <color rgb="FF000000"/>
        <rFont val="Calibri"/>
        <family val="2"/>
        <scheme val="minor"/>
      </rPr>
      <t xml:space="preserve">Opción 3: </t>
    </r>
    <r>
      <rPr>
        <sz val="12"/>
        <color rgb="FF000000"/>
        <rFont val="Calibri"/>
        <family val="2"/>
        <scheme val="minor"/>
      </rPr>
      <t>Acondicionamiento de las redes de transmisión y distribución de gas que permiten la integración de hidrógeno y otros gases de bajo carbono en la red, incluida cualquier actividad de transmisión o red de distribución de gas que permita el aumento de la mezcla de hidrógeno u otros gases bajos de carbono en el sistema de gas.</t>
    </r>
  </si>
  <si>
    <r>
      <t xml:space="preserve">El proyecto es elegible si cumple con </t>
    </r>
    <r>
      <rPr>
        <b/>
        <sz val="12"/>
        <color rgb="FF000000"/>
        <rFont val="Calibri"/>
        <family val="2"/>
        <scheme val="minor"/>
      </rPr>
      <t>todos los criterios listados a continuación:</t>
    </r>
    <r>
      <rPr>
        <sz val="12"/>
        <color rgb="FF000000"/>
        <rFont val="Calibri"/>
        <family val="2"/>
        <scheme val="minor"/>
      </rPr>
      <t xml:space="preserve">
1. Todas las instalaciones deben demostrar que operan con emisiones de ciclo de vida inferiores al umbral vigente (100 gCO2e/kWh).
2. La producción de materia prima no debe competir con la producción de alimentos ni contribuir a la deforestación u otros impactos negativos en los ecosistemas. Para este tipo de proyectos es importante asegurar el origen sostenible de la biomasa que sea utilizada para la producción de energía, lo cual puede verificarse a través de alguna de las siguientes opciones:
</t>
    </r>
    <r>
      <rPr>
        <b/>
        <sz val="12"/>
        <color rgb="FF000000"/>
        <rFont val="Calibri"/>
        <family val="2"/>
        <scheme val="minor"/>
      </rPr>
      <t xml:space="preserve">Opción 1: </t>
    </r>
    <r>
      <rPr>
        <sz val="12"/>
        <color rgb="FF000000"/>
        <rFont val="Calibri"/>
        <family val="2"/>
        <scheme val="minor"/>
      </rPr>
      <t xml:space="preserve">Si la biomasa está constituida por residuos (p. ej.: agrícolas, de industrias alimentarias o municipales, entre otros), la </t>
    </r>
    <r>
      <rPr>
        <b/>
        <sz val="12"/>
        <color rgb="FF000000"/>
        <rFont val="Calibri"/>
        <family val="2"/>
        <scheme val="minor"/>
      </rPr>
      <t xml:space="preserve">bioenergía </t>
    </r>
    <r>
      <rPr>
        <sz val="12"/>
        <color rgb="FF000000"/>
        <rFont val="Calibri"/>
        <family val="2"/>
        <scheme val="minor"/>
      </rPr>
      <t xml:space="preserve">producida es </t>
    </r>
    <r>
      <rPr>
        <b/>
        <sz val="12"/>
        <color rgb="FF000000"/>
        <rFont val="Calibri"/>
        <family val="2"/>
        <scheme val="minor"/>
      </rPr>
      <t>directamente elegible.</t>
    </r>
    <r>
      <rPr>
        <sz val="12"/>
        <color rgb="FF000000"/>
        <rFont val="Calibri"/>
        <family val="2"/>
        <scheme val="minor"/>
      </rPr>
      <t xml:space="preserve">
</t>
    </r>
    <r>
      <rPr>
        <b/>
        <sz val="12"/>
        <color rgb="FF000000"/>
        <rFont val="Calibri"/>
        <family val="2"/>
        <scheme val="minor"/>
      </rPr>
      <t xml:space="preserve">Opción 2: </t>
    </r>
    <r>
      <rPr>
        <sz val="12"/>
        <color rgb="FF000000"/>
        <rFont val="Calibri"/>
        <family val="2"/>
        <scheme val="minor"/>
      </rPr>
      <t xml:space="preserve">Si la opción 1 no es aplicable, se puede verificar el origen sostenible de la biomasa utilizada para la producción de bioenergía haciendo uso de alguna de las siguientes certificaciones de sostenibilidad, las cuales cuentan con amplio reconocimiento en el mercado:
• Consejo de Administración Forestal (FSC).
• Sistema voluntario de biocombustibles de biomasa (2BSvs).
• Bonsucro - Certificación Internacional de Sostenibilidad y Carbono (ISCC Plus).
• Mesa Redonda de Biomateriales Sostenibles (RSB).
• Mesa Redonda sobre Soja Responsable (RTRS).
• Rainforest Alliance.
Estas certificaciones permiten asegurar el origen sostenible de la biomasa utilizada para la producción de energía. 
</t>
    </r>
    <r>
      <rPr>
        <b/>
        <sz val="12"/>
        <color rgb="FF000000"/>
        <rFont val="Calibri"/>
        <family val="2"/>
        <scheme val="minor"/>
      </rPr>
      <t>Nota</t>
    </r>
    <r>
      <rPr>
        <sz val="12"/>
        <color rgb="FF000000"/>
        <rFont val="Calibri"/>
        <family val="2"/>
        <scheme val="minor"/>
      </rPr>
      <t xml:space="preserve">: Cuando las instalaciones se basen en la digestión anaeróbica de material orgánico, la producción del digestato cumple los criterios de elegibilidad/contribución sustancial de la digestión anaeróbica de lodos y digestión anaeróbica de residuos orgánicos del anexo técnico del sector Gestión de residuos y captura de emisiones de GEI, según corresponda. </t>
    </r>
  </si>
  <si>
    <r>
      <t xml:space="preserve">La cogeneración de calor/frio y energía a partir de calor residual es </t>
    </r>
    <r>
      <rPr>
        <b/>
        <sz val="12"/>
        <color rgb="FF000000"/>
        <rFont val="Calibri"/>
        <family val="2"/>
        <scheme val="minor"/>
      </rPr>
      <t xml:space="preserve">directamente elegible. </t>
    </r>
  </si>
  <si>
    <r>
      <t xml:space="preserve">• Los edificios cuya </t>
    </r>
    <r>
      <rPr>
        <b/>
        <sz val="12"/>
        <color rgb="FF000000"/>
        <rFont val="Calibri"/>
        <family val="2"/>
        <scheme val="minor"/>
      </rPr>
      <t>actividad principal</t>
    </r>
    <r>
      <rPr>
        <sz val="12"/>
        <color rgb="FF000000"/>
        <rFont val="Calibri"/>
        <family val="2"/>
        <scheme val="minor"/>
      </rPr>
      <t xml:space="preserve"> es la extracción, almacenamiento, transporte o fabricación de combustibles fósiles no son elegibles. 
• La </t>
    </r>
    <r>
      <rPr>
        <b/>
        <sz val="12"/>
        <color rgb="FF000000"/>
        <rFont val="Calibri"/>
        <family val="2"/>
        <scheme val="minor"/>
      </rPr>
      <t>fuente principal de energía</t>
    </r>
    <r>
      <rPr>
        <sz val="12"/>
        <color rgb="FF000000"/>
        <rFont val="Calibri"/>
        <family val="2"/>
        <scheme val="minor"/>
      </rPr>
      <t xml:space="preserve"> para la operación  de la edificación, no debe provenir directamente de combustibles fósiles (p. ej.: plantas de generación de energía a partir de diésel). 
</t>
    </r>
    <r>
      <rPr>
        <b/>
        <sz val="12"/>
        <color rgb="FF000000"/>
        <rFont val="Calibri"/>
        <family val="2"/>
        <scheme val="minor"/>
      </rPr>
      <t>Nota</t>
    </r>
    <r>
      <rPr>
        <sz val="12"/>
        <color rgb="FF000000"/>
        <rFont val="Calibri"/>
        <family val="2"/>
        <scheme val="minor"/>
      </rPr>
      <t>: Las plantas de generación de energía como fuentes de respaldo en caso de fallo de la red eléctrica, de emergencias, de condiciones de la matriz energética y de los sistemas de micro-generación que permiten el aprovechamiento de residuos sólidos pueden ser parte de los servicios del edificio.</t>
    </r>
  </si>
  <si>
    <r>
      <t xml:space="preserve">•	Evaluar la resiliencia de la infraestructura a los fenómenos meteorológicos extremos (incluidas las inundaciones) y la adaptación a futuros aumentos de temperatura en términos de condiciones de confort interno (posible uso de sistemas de climatización artificial) , a través de alguna de las siguientes opciones de herramientas:
o	</t>
    </r>
    <r>
      <rPr>
        <b/>
        <sz val="12"/>
        <color rgb="FF000000"/>
        <rFont val="Calibri"/>
        <family val="2"/>
        <scheme val="minor"/>
      </rPr>
      <t>Building Resilience Index</t>
    </r>
    <r>
      <rPr>
        <sz val="12"/>
        <color rgb="FF000000"/>
        <rFont val="Calibri"/>
        <family val="2"/>
        <scheme val="minor"/>
      </rPr>
      <t xml:space="preserve">   (IFC-World Bank), empleada para evaluar la resiliencia de la edificación ante riesgos causados por eventos climáticos. 
o	Public Infrastructure Engineering Vulnerability Committee (PIEVC) elaborada por el Climate Risk Institute.
o	</t>
    </r>
    <r>
      <rPr>
        <b/>
        <sz val="12"/>
        <color rgb="FF000000"/>
        <rFont val="Calibri"/>
        <family val="2"/>
        <scheme val="minor"/>
      </rPr>
      <t>ENVISION -</t>
    </r>
    <r>
      <rPr>
        <sz val="12"/>
        <color rgb="FF000000"/>
        <rFont val="Calibri"/>
        <family val="2"/>
        <scheme val="minor"/>
      </rPr>
      <t xml:space="preserve"> Elaborada por el Institute for Sustainable Infrastructure.
o	</t>
    </r>
    <r>
      <rPr>
        <b/>
        <sz val="12"/>
        <color rgb="FF000000"/>
        <rFont val="Calibri"/>
        <family val="2"/>
        <scheme val="minor"/>
      </rPr>
      <t>FAST Infra Label -</t>
    </r>
    <r>
      <rPr>
        <sz val="12"/>
        <color rgb="FF000000"/>
        <rFont val="Calibri"/>
        <family val="2"/>
        <scheme val="minor"/>
      </rPr>
      <t xml:space="preserve"> Elaborada por Fast Infra Group.
o	Otros programas o herramientas de evaluación que permitan determinar el nivel de riesgo a eventos climáticos y no climáticos. 
</t>
    </r>
    <r>
      <rPr>
        <b/>
        <sz val="12"/>
        <color rgb="FF000000"/>
        <rFont val="Calibri"/>
        <family val="2"/>
        <scheme val="minor"/>
      </rPr>
      <t xml:space="preserve">Nota: </t>
    </r>
    <r>
      <rPr>
        <sz val="12"/>
        <color rgb="FF000000"/>
        <rFont val="Calibri"/>
        <family val="2"/>
        <scheme val="minor"/>
      </rPr>
      <t>Los programas o herramientas utilizadas deben ser metodologías desarrolladas por entidades u organizaciones ajenas al proyecto. No aplican metodologías desarrolladas o adaptadas por el equipo del proyecto, o cualquiera de sus partes interesadas.
•	Implementar sistemas de drenaje diseñados para tener en cuenta las precipitaciones de alta intensidad, si son viables.
•	Disponer de espacios verdes para reducir la acumulación de calor.
•	Evitar la construcción en zonas de alta probabilidad de inundaciones o incendios forestales o aplicar medidas adecuadas para mitigar tales catástrofes. En relación, el proyecto debe contar con licencias de construcción y permisos vigentes en cada municipio.</t>
    </r>
  </si>
  <si>
    <r>
      <t xml:space="preserve">•	Todos los aparatos de agua relevantes (p. ej.: duchas, grifos de lavamanos y lavaplatos, sanitarios, orinales y cisternas de descarga, bañeras, entre otros) deben permitir obtener ahorros de agua establecidos en la normativa relacionadas, si existe. En su defecto, la edificación debe implementar alguna alternativa de ahorro de agua (p. ej.: aprovechamiento de aguas lluvias, reutilización de aguas grises o negras tratadas, entre otras) que cumpla con las exigencias de ahorro impuestas por la normativa local vigente.
</t>
    </r>
    <r>
      <rPr>
        <b/>
        <sz val="12"/>
        <color theme="1"/>
        <rFont val="Calibri"/>
        <family val="2"/>
        <scheme val="minor"/>
      </rPr>
      <t xml:space="preserve">Nota: </t>
    </r>
    <r>
      <rPr>
        <sz val="12"/>
        <color theme="1"/>
        <rFont val="Calibri"/>
        <family val="2"/>
        <scheme val="minor"/>
      </rPr>
      <t xml:space="preserve">En caso de que no exista normativa nacional relevante, se debe asegurar el uso de dispositivos ahorradores de agua que aseguren al menos 20% de ahorro en el consumo de agua, comparado con la línea base de construcción similar (p. ej.: clima, tipo de construcción, entre otros) o de un estándar aplicable para ahorro de agua (p. ej.: WaterSense, entre otros).
•	Adicionalmente, se sugiere que la edificación implemente alguna alternativa de ahorro de agua (p. ej.: aprovechamiento de aguas lluvias, reutilización de aguas grises o negras tratadas, disminución en el consumo de agua potable para el riego de zonas verdes, entre otras) que cumpla con las exigencias de ahorro impuestas por la normativa local aplicable. Igualmente, para exteriores hay que considerar que los jardines del proyecto tengan en cuenta estrategias de eficiencia en el uso del agua y verificar los requerimientos de dotación del municipio en el cual se encuentren.
</t>
    </r>
    <r>
      <rPr>
        <b/>
        <sz val="12"/>
        <color theme="1"/>
        <rFont val="Calibri"/>
        <family val="2"/>
        <scheme val="minor"/>
      </rPr>
      <t xml:space="preserve">Nota: </t>
    </r>
    <r>
      <rPr>
        <sz val="12"/>
        <color theme="1"/>
        <rFont val="Calibri"/>
        <family val="2"/>
        <scheme val="minor"/>
      </rPr>
      <t>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t>
    </r>
  </si>
  <si>
    <r>
      <t xml:space="preserve">La renovación y rehabilitación de edificios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 xml:space="preserve">La edificación a renovar cumple con alguna de las siguientes condiciones:
•	</t>
    </r>
    <r>
      <rPr>
        <b/>
        <sz val="12"/>
        <color rgb="FF000000"/>
        <rFont val="Calibri"/>
        <family val="2"/>
        <scheme val="minor"/>
      </rPr>
      <t xml:space="preserve">Edificios con antigüedad hasta de 5 años: </t>
    </r>
    <r>
      <rPr>
        <sz val="12"/>
        <color rgb="FF000000"/>
        <rFont val="Calibri"/>
        <family val="2"/>
        <scheme val="minor"/>
      </rPr>
      <t xml:space="preserve">Para este tipo de edificios, se debe cumplir con los criterios de contribución sustancial especificados en la actividad económica C1 sobre la construcción de edificios nuevos.
•	</t>
    </r>
    <r>
      <rPr>
        <b/>
        <sz val="12"/>
        <color rgb="FF000000"/>
        <rFont val="Calibri"/>
        <family val="2"/>
        <scheme val="minor"/>
      </rPr>
      <t>Edificios con antigüedad entre 5 y 10 años:</t>
    </r>
    <r>
      <rPr>
        <sz val="12"/>
        <color rgb="FF000000"/>
        <rFont val="Calibri"/>
        <family val="2"/>
        <scheme val="minor"/>
      </rPr>
      <t xml:space="preserve"> Para este tipo de edificios, el consumo de energía del edificio (kWh/m² año) debe lograr un ahorro de al menos 5% (umbral hasta 2028), y posteriormente 10% frente a los edificios que cumplen con los requisitos mínimos de la norma ANSI/ASHRAE/IESNA 90.1 en su versión vigente.
•	</t>
    </r>
    <r>
      <rPr>
        <b/>
        <sz val="12"/>
        <color rgb="FF000000"/>
        <rFont val="Calibri"/>
        <family val="2"/>
        <scheme val="minor"/>
      </rPr>
      <t xml:space="preserve">Edificios con antigüedad mayor a 10 años: </t>
    </r>
    <r>
      <rPr>
        <sz val="12"/>
        <color rgb="FF000000"/>
        <rFont val="Calibri"/>
        <family val="2"/>
        <scheme val="minor"/>
      </rPr>
      <t xml:space="preserve">Para este tipo de edificios, el consumo de energía del edificio (kWh/m² año) debe lograr un ahorro de energía del 10% en comparación con los edificios que cumplen con los requisitos mínimos de la norma ANSI/ASHRAE/IESNA 90.1 en su versión vigente.
</t>
    </r>
    <r>
      <rPr>
        <b/>
        <sz val="12"/>
        <color rgb="FF000000"/>
        <rFont val="Calibri"/>
        <family val="2"/>
        <scheme val="minor"/>
      </rPr>
      <t xml:space="preserve">Nota 1: </t>
    </r>
    <r>
      <rPr>
        <sz val="12"/>
        <color rgb="FF000000"/>
        <rFont val="Calibri"/>
        <family val="2"/>
        <scheme val="minor"/>
      </rPr>
      <t xml:space="preserve">para las viviendas unifamiliares la comparación de los requisitos mínimos de eficiencia energética debe realizarse con la versión vigente de la norma ANSI/ASHRAE/IESNA 90.2 o la versión más reciente que la sustituya.
</t>
    </r>
    <r>
      <rPr>
        <b/>
        <sz val="12"/>
        <color rgb="FF000000"/>
        <rFont val="Calibri"/>
        <family val="2"/>
        <scheme val="minor"/>
      </rPr>
      <t xml:space="preserve">Nota 2: </t>
    </r>
    <r>
      <rPr>
        <sz val="12"/>
        <color rgb="FF000000"/>
        <rFont val="Calibri"/>
        <family val="2"/>
        <scheme val="minor"/>
      </rPr>
      <t>Para la renovación o rehabilitación de edificaciones existentes clasificadas como Patrimonio Cultural o Histórico, debe considerarse el Marco Regulatorio Nacional que tiene como objeto establecer los lineamientos para la evaluación de proyectos de construcción de edificaciones en la Zona Delimitada de la Autoridad de Planificación del Centro Histórico de San Salvador (APLAN).</t>
    </r>
  </si>
  <si>
    <r>
      <t xml:space="preserve">•	Evaluar la resiliencia de la infraestructura a los fenómenos meteorológicos extremos (incluidas las inundaciones) y la adaptación a futuros aumentos de temperatura en términos de condiciones de confort interno (posible uso de sistemas de climatización artificial) ,a través de alguna de las siguientes opciones de herramientas:
o	</t>
    </r>
    <r>
      <rPr>
        <b/>
        <sz val="12"/>
        <color rgb="FF000000"/>
        <rFont val="Calibri"/>
        <family val="2"/>
        <scheme val="minor"/>
      </rPr>
      <t>Building Resilience Index</t>
    </r>
    <r>
      <rPr>
        <sz val="12"/>
        <color rgb="FF000000"/>
        <rFont val="Calibri"/>
        <family val="2"/>
        <scheme val="minor"/>
      </rPr>
      <t xml:space="preserve">  (IFC-World Bank), empleada para evaluar la resiliencia de la edificación ante riesgos causados por eventos climáticos. 
o	Public Infrastructure Engineering Vulnerability Committee (PIEVC) elaborada por el Climate Risk Institute.
o	</t>
    </r>
    <r>
      <rPr>
        <b/>
        <sz val="12"/>
        <color rgb="FF000000"/>
        <rFont val="Calibri"/>
        <family val="2"/>
        <scheme val="minor"/>
      </rPr>
      <t xml:space="preserve">ENVISION - </t>
    </r>
    <r>
      <rPr>
        <sz val="12"/>
        <color rgb="FF000000"/>
        <rFont val="Calibri"/>
        <family val="2"/>
        <scheme val="minor"/>
      </rPr>
      <t xml:space="preserve">Elaborada por el Institute for Sustainable Infrastructure.
o	</t>
    </r>
    <r>
      <rPr>
        <b/>
        <sz val="12"/>
        <color rgb="FF000000"/>
        <rFont val="Calibri"/>
        <family val="2"/>
        <scheme val="minor"/>
      </rPr>
      <t>FAST Infra Label -</t>
    </r>
    <r>
      <rPr>
        <sz val="12"/>
        <color rgb="FF000000"/>
        <rFont val="Calibri"/>
        <family val="2"/>
        <scheme val="minor"/>
      </rPr>
      <t xml:space="preserve"> Elaborada por Fast Infra Group.
o	Otros programas o herramientas de evaluación que permitan determinar el nivel de riesgo a eventos climáticos y no climáticos.
</t>
    </r>
    <r>
      <rPr>
        <b/>
        <sz val="12"/>
        <color rgb="FF000000"/>
        <rFont val="Calibri"/>
        <family val="2"/>
        <scheme val="minor"/>
      </rPr>
      <t>Nota:</t>
    </r>
    <r>
      <rPr>
        <sz val="12"/>
        <color rgb="FF000000"/>
        <rFont val="Calibri"/>
        <family val="2"/>
        <scheme val="minor"/>
      </rPr>
      <t xml:space="preserve"> Los programas o herramientas utilizadas deben ser metodologías desarrolladas por entidades u organizaciones ajenas al proyecto. No aplican metodologías desarrolladas o adaptadas por el equipo del proyecto, o cualquiera de sus partes interesadas.</t>
    </r>
  </si>
  <si>
    <r>
      <t xml:space="preserve">•	Realizar, antes de iniciar las obras de renovación, una inspección del edificio en conformidad con la legislación del país, hecha por un especialista con formación en el levantamiento de análisis de asbesto y en la identificación de otros materiales que contienen sustancias nocivas.
•	Durante el proceso de construcción, el proyecto debe considerar dentro del diseño y planificación las condiciones necesarias para manejar adecuadamente los residuos durante la operación del edificio, siguiendo lo estipulado en la normativa relacionada vigente, siguiendo la legislación del país. Esto puede incluir áreas destinadas a almacenaje, clasificación y recolección de residuos sólidos y reciclables, planes o programas de educación al ocupante, y/o contratos o previsiones administrativas para administrar eficazmente el manejo de residuos sólidos.
•	Asegurar que cualquier remoción de revestimiento que contenga o pueda contener asbesto (como la remoción o modificación de paneles de aislamiento, tejas y otros materiales que contengan asbesto) debe llevarse a cabo por personal capacitado, con vigilancia sanitaria antes, durante y después de las obras, y de acuerdo con la normativa vigente aplicable a la gestión de este residuo, si existe.
•	La selección de los materiales debe priorizar y demostrar los criterios de sostenibilidad (p. ej.: ser de producción regional o nacional, entre otros) para reducir las emisiones de GEI asociadas.
•	Evaluar las condiciones ambientales en edificaciones con antecedentes de realización de actividades ambientalmente sensibles (p. ej.: infraestructura de almacenamiento de hidrocarburos, sustancias peligrosas y agroquímicos).
</t>
    </r>
    <r>
      <rPr>
        <b/>
        <sz val="12"/>
        <color rgb="FF000000"/>
        <rFont val="Calibri"/>
        <family val="2"/>
        <scheme val="minor"/>
      </rPr>
      <t xml:space="preserve">Nota: </t>
    </r>
    <r>
      <rPr>
        <sz val="12"/>
        <color rgb="FF000000"/>
        <rFont val="Calibri"/>
        <family val="2"/>
        <scheme val="minor"/>
      </rPr>
      <t>En caso de que no exista normativa nacional relevante, se debe asegurar el uso de dispositivos ahorradores de agua que aseguren al menos 20% de ahorro en el consumo de agua, comparado con la línea base de construcción similar (p. ej.: clima, tipo de construcción – residencial, comercial, entre otros) o de un estándar aplicable para ahorro de agua (p. ej: WaterSense, entre otros).</t>
    </r>
  </si>
  <si>
    <r>
      <t xml:space="preserve">•	Todos los aparatos de agua relevantes (p. ej.: duchas, grifos de lavamanos y lavaplatos, inodoros, urinarios y cisternas de descarga, bañeras, entre otros) deben permitir obtener ahorros de agua establecidos en la normativa relacionadas, si existe. En su defecto, la edificación debe implementar alguna alternativa de ahorro de agua (p. ej.: aprovechamiento de aguas lluvias, reutilización de aguas grises o negras tratadas, entre otras) que cumpla con las exigencias de ahorro impuestas por la normativa local vigente.
</t>
    </r>
    <r>
      <rPr>
        <b/>
        <sz val="12"/>
        <color theme="1"/>
        <rFont val="Calibri"/>
        <family val="2"/>
        <scheme val="minor"/>
      </rPr>
      <t>Nota</t>
    </r>
    <r>
      <rPr>
        <sz val="12"/>
        <color theme="1"/>
        <rFont val="Calibri"/>
        <family val="2"/>
        <scheme val="minor"/>
      </rPr>
      <t xml:space="preserve">: En caso de que no exista normativa nacional relevante, se debe asegurar el uso de dispositivos ahorradores de agua que aseguren al menos 20% de ahorro en el consumo de agua, comparado con la línea base de construcción similar (p. ej.: clima, tipo de construcción, entre otros) o de un estándar aplicable para ahorro de agua (p. ej.: WaterSense, entre otros).
•	Adicionalmente, se sugiere que la edificación implemente alguna alternativa de ahorro de agua (p. ej.: aprovechamiento de aguas lluvias, reutilización de aguas grises o negras tratadas, disminución en el consumo de agua potable para el riego de zonas verdes, entre otras) que cumpla con las exigencias de ahorro impuestas por la normativa local aplicable. Igualmente, para exteriores hay que considerar que los jardines del proyecto tengan en cuenta estrategias de eficiencia en el uso del agua y verificar los requerimientos de dotación del municipio en el cual se encuentren
</t>
    </r>
    <r>
      <rPr>
        <b/>
        <sz val="12"/>
        <color theme="1"/>
        <rFont val="Calibri"/>
        <family val="2"/>
        <scheme val="minor"/>
      </rPr>
      <t>Nota:</t>
    </r>
    <r>
      <rPr>
        <sz val="12"/>
        <color theme="1"/>
        <rFont val="Calibri"/>
        <family val="2"/>
        <scheme val="minor"/>
      </rPr>
      <t xml:space="preserve">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llamada Guía Haus de la OPAMSS. Es importante resaltar que el cumplimiento de la guía por sí sola no equivale ni demuestra el cumplimiento de los criterios o requisitos y no representa un camino alternativo de cumplimiento. </t>
    </r>
  </si>
  <si>
    <r>
      <t xml:space="preserve">La actividad debe cumplir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 xml:space="preserve"> La adquisición o propiedad de edificios es elegible en los siguientes casos:
•	</t>
    </r>
    <r>
      <rPr>
        <b/>
        <sz val="12"/>
        <color rgb="FF000000"/>
        <rFont val="Calibri"/>
        <family val="2"/>
        <scheme val="minor"/>
      </rPr>
      <t xml:space="preserve">Edificios con antigüedad hasta de 5 años: </t>
    </r>
    <r>
      <rPr>
        <sz val="12"/>
        <color rgb="FF000000"/>
        <rFont val="Calibri"/>
        <family val="2"/>
        <scheme val="minor"/>
      </rPr>
      <t xml:space="preserve">Para este tipo de edificios, se debe cumplir con los criterios de contribución sustancial especificados en la actividad económica C1 sobre la construcción de edificios nuevos.
•	</t>
    </r>
    <r>
      <rPr>
        <b/>
        <sz val="12"/>
        <color rgb="FF000000"/>
        <rFont val="Calibri"/>
        <family val="2"/>
        <scheme val="minor"/>
      </rPr>
      <t xml:space="preserve">Edificios con antigüedad entre 5 y 10 años: </t>
    </r>
    <r>
      <rPr>
        <sz val="12"/>
        <color rgb="FF000000"/>
        <rFont val="Calibri"/>
        <family val="2"/>
        <scheme val="minor"/>
      </rPr>
      <t xml:space="preserve">el edificio debe tener un porcentaje de ahorro en el consumo de energía (kWh/m2-año) del 15%, en comparación con los edificios que cumplen con los requisitos mínimos de la norma ANSI/ASHRAE/IESNA 90.1 en su versión vigente; o lo establecido en la normativa nacional vigente. 
•	</t>
    </r>
    <r>
      <rPr>
        <b/>
        <sz val="12"/>
        <color rgb="FF000000"/>
        <rFont val="Calibri"/>
        <family val="2"/>
        <scheme val="minor"/>
      </rPr>
      <t xml:space="preserve">Edificios con antigüedad mayor a 10 años: </t>
    </r>
    <r>
      <rPr>
        <sz val="12"/>
        <color rgb="FF000000"/>
        <rFont val="Calibri"/>
        <family val="2"/>
        <scheme val="minor"/>
      </rPr>
      <t xml:space="preserve">el edificio debe tener un porcentaje de ahorro en el consumo de energía (kWh/m2-año) del 10%, en comparación con los edificios que cumplen con los requisitos mínimos de la norma ANSI/ASHRAE/IESNA 90.1 en su versión vigente; o lo establecido en la normativa nacional. 
</t>
    </r>
    <r>
      <rPr>
        <b/>
        <sz val="12"/>
        <color rgb="FF000000"/>
        <rFont val="Calibri"/>
        <family val="2"/>
        <scheme val="minor"/>
      </rPr>
      <t xml:space="preserve">Nota 1: </t>
    </r>
    <r>
      <rPr>
        <sz val="12"/>
        <color rgb="FF000000"/>
        <rFont val="Calibri"/>
        <family val="2"/>
        <scheme val="minor"/>
      </rPr>
      <t xml:space="preserve">Para las viviendas unifamiliares la comparación de los requisitos mínimos de eficiencia energética debe realizarse con la versión vigente de la norma ANSI/ASHRAE/IESNA 90.2 o la versión más reciente que la sustituya.
</t>
    </r>
    <r>
      <rPr>
        <b/>
        <sz val="12"/>
        <color rgb="FF000000"/>
        <rFont val="Calibri"/>
        <family val="2"/>
        <scheme val="minor"/>
      </rPr>
      <t xml:space="preserve">Nota 2: </t>
    </r>
    <r>
      <rPr>
        <sz val="12"/>
        <color rgb="FF000000"/>
        <rFont val="Calibri"/>
        <family val="2"/>
        <scheme val="minor"/>
      </rPr>
      <t xml:space="preserve">Para la adquisición de edificaciones clasificadas como Patrimonio Cultural o Histórico, debe considerarse el Marco Regulatorio Nacional que tiene como objeto establecer los lineamientos para la evaluación de proyectos de construcción de edificaciones en la Zona Delimitada de la Autoridad de Planificación del Centro Histórico de San Salvador (APLAN).
</t>
    </r>
    <r>
      <rPr>
        <b/>
        <sz val="12"/>
        <color rgb="FF000000"/>
        <rFont val="Calibri"/>
        <family val="2"/>
        <scheme val="minor"/>
      </rPr>
      <t>Opción 2:</t>
    </r>
    <r>
      <rPr>
        <sz val="12"/>
        <color rgb="FF000000"/>
        <rFont val="Calibri"/>
        <family val="2"/>
        <scheme val="minor"/>
      </rPr>
      <t xml:space="preserve"> </t>
    </r>
    <r>
      <rPr>
        <b/>
        <sz val="12"/>
        <color rgb="FF000000"/>
        <rFont val="Calibri"/>
        <family val="2"/>
        <scheme val="minor"/>
      </rPr>
      <t>Emisiones operacionales</t>
    </r>
    <r>
      <rPr>
        <sz val="12"/>
        <color rgb="FF000000"/>
        <rFont val="Calibri"/>
        <family val="2"/>
        <scheme val="minor"/>
      </rPr>
      <t xml:space="preserve">
Como alternativa, se podrá comprobar que la edificación tiene emisiones operacionales de GEI por debajo de 23 kgCO2e/m2 año hasta el año 2028. Este umbral debe ser revisado periódicamente para cumplir con trayectorias de descarbonización para el sector de construcción (p. ej.: modelo CRREM o una base nacional establecida, si existe). Una forma de cumplir con lo anterior es a través de los inventarios nacionales de GEI (INGEI). Para esto existen diferentes metodologías que pueden ser aplicadas. El uso de energías renovables en los edificios permitirá asegurar el cumplimiento del umbral de intensidad de carbono del sector Energía (el proyecto tiene emisiones de GEI inferiores a 100 gCO2/kWh relacionados a la fuente energética).  
</t>
    </r>
    <r>
      <rPr>
        <b/>
        <sz val="12"/>
        <color rgb="FF000000"/>
        <rFont val="Calibri"/>
        <family val="2"/>
        <scheme val="minor"/>
      </rPr>
      <t>Opción 3:</t>
    </r>
    <r>
      <rPr>
        <sz val="12"/>
        <color rgb="FF000000"/>
        <rFont val="Calibri"/>
        <family val="2"/>
        <scheme val="minor"/>
      </rPr>
      <t xml:space="preserve"> </t>
    </r>
    <r>
      <rPr>
        <b/>
        <sz val="12"/>
        <color rgb="FF000000"/>
        <rFont val="Calibri"/>
        <family val="2"/>
        <scheme val="minor"/>
      </rPr>
      <t>Equivalencia con certificaciones de construcción sostenible:</t>
    </r>
    <r>
      <rPr>
        <sz val="12"/>
        <color rgb="FF000000"/>
        <rFont val="Calibri"/>
        <family val="2"/>
        <scheme val="minor"/>
      </rPr>
      <t xml:space="preserve">
La edificación ha obtenido alguna de las siguientes certificaciones:
o	LEED - Leadership in Energy &amp; Environmental Design: Elaborada por el U.S Green Building Council, certificación que demuestra un cumplimiento de ahorro de energía de al menos un 20% frente a la norma de ANSI/ASHRAE/IESNA 90.1 en la versión vigente. 
o	EDGE - Excellence in Design for Greater Efficiencies ): Elaborada por el International Finance Corporation, miembro del Banco Mundial .
o	Fitwell y Well: certificación que demuestra un cumplimiento de ahorro de energía de al menos un 20% frente a la norma de ANSI/ASHRAE/IESNA 90.1 en la versión vigente.
o	HQE International.
o	BREEAM.
o	Living Building Challenge.
Nota: Para evaluar la eficiencia energética en los proyectos hasta 2028, se debe emplear el estándar ASHRAE 90.1 de 2010. De 2028 en adelante, se deberá evaluar el ahorro bajo el estándar 90.1 en su versión más reciente. </t>
    </r>
  </si>
  <si>
    <r>
      <t xml:space="preserve">Seguir las directrices de los Requisitos de Cumplimiento específicos expuestos en las actividades C1 y C2 sobre la construcción y renovación de edificios.  
</t>
    </r>
    <r>
      <rPr>
        <b/>
        <sz val="12"/>
        <color rgb="FF000000"/>
        <rFont val="Calibri"/>
        <family val="2"/>
        <scheme val="minor"/>
      </rPr>
      <t>Nota 3</t>
    </r>
    <r>
      <rPr>
        <sz val="12"/>
        <color rgb="FF000000"/>
        <rFont val="Calibri"/>
        <family val="2"/>
        <scheme val="minor"/>
      </rPr>
      <t>: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t>
    </r>
  </si>
  <si>
    <r>
      <t xml:space="preserve">A continuación, se enumeran las medidas individuales a nivel de edificación, a nivel de ciudad, municipio y localidad, y medidas asociadas a investigación, desarrollo e innovación (I+D+I). Las medidas deben cumplir los criterios correspondientes a las actividades de otros sectores de la Taxonomía, si están disponibles (p. ej.: los sistemas de generación de energía deben cumplir los criterios de contribución sustancial correspondientes a las actividades económicas del sector Energía). 
</t>
    </r>
    <r>
      <rPr>
        <b/>
        <sz val="12"/>
        <color rgb="FF000000"/>
        <rFont val="Calibri"/>
        <family val="2"/>
        <scheme val="minor"/>
      </rPr>
      <t>1.	A nivel de edificio</t>
    </r>
    <r>
      <rPr>
        <sz val="12"/>
        <color rgb="FF000000"/>
        <rFont val="Calibri"/>
        <family val="2"/>
        <scheme val="minor"/>
      </rPr>
      <t xml:space="preserve">
Las medidas individuales y los servicios profesionales son importantes, especialmente para la renovación de edificios, ya que ayudan a reducir el uso de energía y las emisiones durante la fase operativa de los edificios. Las medidas individuales pueden clasificarse en dos categorías:
•	Medidas de eficiencia (p. ej.: mejoras en sistemas de iluminación, climatización y bombeo; aislamiento térmico, aparatos hidráulicos, ascensores y domótica, entre otros).
•	Medidas para la generación y el almacenamiento de energía in situ y/o para la inclusión de puntos de carga para vehículos eléctricos.
Se han incluido las medidas individuales y los servicios profesionales como actividades habilitadoras que contribuyen a la mejora del rendimiento energético y a la descarbonización de los edificios. El listado de medidas debe actualizarse periódicamente. Algunas medidas individuales se enumeran como directamente elegibles; es decir, no hay requisitos técnicos que cumplir, porque estas tecnologías están orientadas a el uso eficiente de la energía eléctrica y a facilitar el ahorro del recurso. En cuanto a los servicios profesionales, estas actividades contribuyen a ahorrar energía a través de operaciones de construcción diseñadas con estándares de eficiencia energética.
</t>
    </r>
    <r>
      <rPr>
        <b/>
        <sz val="12"/>
        <color rgb="FF000000"/>
        <rFont val="Calibri"/>
        <family val="2"/>
        <scheme val="minor"/>
      </rPr>
      <t xml:space="preserve">Medidas individuales elegibles:
</t>
    </r>
    <r>
      <rPr>
        <sz val="12"/>
        <color rgb="FF000000"/>
        <rFont val="Calibri"/>
        <family val="2"/>
        <scheme val="minor"/>
      </rPr>
      <t xml:space="preserve">1.	Adición de aislamiento a los componentes de envolvente existentes, como paredes externas, techos (comprendidos también los techos verdes), lofts, sótanos y plantas bajas (incluidas medidas para garantizar la estanqueidad y para reducir los efectos de puentes térmicos y andamios, entre otros), y productos para la aplicación del aislamiento a la fachada de las edificaciones (p. ej.: fijaciones mecánicas, adhesivos, entre otros). El proyecto debe demostrar que los niveles de aislamiento alcanzados cumplen con los requerimientos de aislamiento para envolvente requerido por el ANSI/ASHRAE/IESNA 90.1 para la zona climática dónde está ubicado el proyecto, o demostrar que las adecuaciones de aislamiento representan reducciones significativas de consumo energético y/o costos operativos asociados a la reducción de necesidades de enfriamiento o calefacción.
2.	Instalación y/o reemplazo de sistemas de calefacción, refrigeración y ventilación. El proyecto debe demostrar que los sistemas propuestos para el proyecto cumplen con los requerimientos de eficiencia energética según el ANSI/ASHRAE/IESNA 90.1, y con los requerimientos de filtrado y renovaciones de aire propuestos dentro de la última actualización de la norma ANSI/ASHRAE/IESNA 60.1.
3.	Instalación y/o reemplazo de sistemas de calefacción de agua, por sistemas de calentamiento solar de agua.
4.	Instalación y/o reemplazo de dispositivos y sistemas de iluminación con eficiencia sobre los 65 lúmenes/watt.
5.	Sustitución de puertas externas por nuevas energéticamente eficientes. El proyecto debe demostrar que los sistemas propuestos para el proyecto cumplen con los requerimientos de eficiencia energética según el ANSI/ASHRAE/IESNA 90.1.
6.	Aplicación de pinturas reflectivas en cubierta para reducir las cargas térmicas, reduciendo con esto el consumo energético asociado a los equipos de enfriamiento del edificio, y mejorando así el confort térmico del espacio.
7.	Sistemas que demuestren deficiencias desde un 40% de ahorro en el uso de agua (lt/hab/día), frente a la estimación de una línea base desarrollada para la tipología de construcción , a través de estrategias de eficiencia, recolección, tratamiento y recuperación de aguas grises y/o aguas residuales, según lo permitido por la normativa vigente aplicable, si existe.
8.	Montaje y operación de bombas de calor eléctricas que usen refrigerante ≤ 675 y que cumplan con los requisitos de eficiencia energética estipulados en la normativa vigente aplicable, si existe. 
9.	Termostatos zonales, sistemas de termostatos inteligentes y equipos de detección (p. ej.: sistemas de control de movimiento y luz natural).
10.	Sistemas de Gestión de Edificios (BMS por su nombre en inglés) y Sistemas de Gestión de Energía (EMS, por sus siglas en inglés).
11.	Estaciones de carga para vehículos eléctricos (BEV, por su sigla en inglés).
12.	Contadores inteligentes para gas y energía eléctrica.
13.	Elementos de fachadas y techos con función de protección o control solar, incluidos aquellos que apoyan el crecimiento de la vegetación (paisajismo).
14.	Medidas de paisajismo sostenible que aseguren la eficiencia en el uso del recurso hídrico. Esto incluye, pero no se limita a: diseños bioclimáticos, diseños del paisaje, optimización del uso de recursos naturales, tecnologías eficientes de riego agrícola, jardines para la retención de agua pluvial, entre otros.
15.	Sistemas solares fotovoltaicos, tanto para autoconsumo como para alimentación de la red eléctrica u otros sistemas de generación de energía a partir de fuentes renovables no convencionales (como la energía eólica y el aprovechamiento de residuos).
16.	Paneles solares para la calefacción de agua (más su equipamiento técnico auxiliar) con un plan de manejo por vencimiento de vida útil.
17.	Otros sistemas de generación de energía a partir de fuentes renovables no convencionales (como la energía eólica y el aprovechamiento de residuos).
18.	Bombas de calor que contribuyen a los objetivos de energía renovable en calefacción y refrigeración (y el equipo técnico auxiliar necesario). Instalación de bombas nuevas o la actualización de los sistemas existentes.
19.	Aerogeneradores (y el equipamiento técnico auxiliar).
20.	Colectores solares transpirados (incluido el equipamiento técnico auxiliar).
21.	Unidades de almacenamiento de energía térmica o eléctrica (más el equipo técnico auxiliar).
22.	Planta de alta eficiencia micro CHP (combinación de calor y energía, por sus siglas en inglés).
23.	Intercambiadores de calor/sistemas de recuperación. (Incluyendo pozo provenzal o canadiense)
24.	Unidades de medición de calidad del aire interior y exterior.
25.	Instalación de materiales que demuestren un análisis de ciclo de vida, o tengan una Declaración Ambiental de Producto.
26.	Instalación de componentes de construcción derivados de la madera que demuestren una certificación FSC o similar.
27.	Mobiliario y acabados aplicados a espacios interiores, que cumplan con cualquiera de los siguientes aspectos: 
•	Contenido reciclado.
•	Declaración Ambiental de Producto.
•	Análisis de ciclo de vida a escala de producto y de edificación. 
•	Bajo o nulo contenido de compuestos orgánicos volátiles (VOC, por sus siglas en inglés), u otros componentes emisivos.
28.	Sistemas de protección para los sistemas eléctricos (p. ej: pararrayos, supresores de pico y transigentes, reguladores de voltaje, entre otros).
</t>
    </r>
    <r>
      <rPr>
        <b/>
        <sz val="12"/>
        <color rgb="FF000000"/>
        <rFont val="Calibri"/>
        <family val="2"/>
        <scheme val="minor"/>
      </rPr>
      <t>Servicios profesionales elegibles:</t>
    </r>
    <r>
      <rPr>
        <sz val="12"/>
        <color rgb="FF000000"/>
        <rFont val="Calibri"/>
        <family val="2"/>
        <scheme val="minor"/>
      </rPr>
      <t xml:space="preserve">
29.	Consultorías técnicas (p. ej.: consultores de energía, simulación y modelación de eficiencia de los edificios, estudios de análisis del ciclo de vida, gestión de proyectos, emisión de Energy Performance Certificates (EPC), capacitación especializada, certificaciones de edificios sostenibles, etc.) vinculadas a las medidas individuales mencionadas dentro de las actividades contempladas en la Taxonomía. 
30.	Acreditaciones profesionales y costos administrativos por certificación de edificaciones sostenibles.
31.	Auditorías energéticas acreditadas y evaluaciones de desempeño de edificios y los servicios de comisionamiento.
32.	Servicios y contratos de gestión energética, incluidos los servicios prestados por Empresas de Servicios Energéticos (ESCO).
33.	Auditorias de residuos, evaluaciones de desempeño de edificaciones.
34.	Diseños de ingenierías especializadas enfocadas en la eficiencia en el desempeño, especialmente en el consumo de agua y energía.
</t>
    </r>
    <r>
      <rPr>
        <b/>
        <sz val="12"/>
        <color rgb="FF000000"/>
        <rFont val="Calibri"/>
        <family val="2"/>
        <scheme val="minor"/>
      </rPr>
      <t>2.	A nivel de ciudad, municipio y localidad</t>
    </r>
    <r>
      <rPr>
        <sz val="12"/>
        <color rgb="FF000000"/>
        <rFont val="Calibri"/>
        <family val="2"/>
        <scheme val="minor"/>
      </rPr>
      <t xml:space="preserve">
Las iniciativas y proyectos de desarrollo urbano o distrital contribuyen sustancialmente a la mitigación de las emisiones de GEI. La implementación de tecnologías limpias (bajas en carbono) o de estrategias de urbanismo sostenible, permiten hacer más eficiente la gestión de las ciudades. El crecimiento urbano bajo en carbono ayuda a aumentar la densidad en las ciudades con un menor impacto ambiental y a reducir el uso de recursos naturales requeridos para obtener los servicios ofrecidos por estas áreas.
Los proyectos urbanísticos que integren principios de sostenibilidad ambiental pueden contemplar diferentes actividades de la Taxonomía, para lo cual será necesario que cada desarrollador de proyecto evalúe la alineación de las diferentes actividades dentro del proyecto con los diferentes sectores y actividades de la Taxonomía, con el fin de identificar aquellas que tienen el potencial de ser financiadas por medio de instrumentos financieros verdes. A continuación, se brinda una lista no exhaustiva sobre estas actividades:
</t>
    </r>
    <r>
      <rPr>
        <b/>
        <sz val="12"/>
        <color rgb="FF000000"/>
        <rFont val="Calibri"/>
        <family val="2"/>
        <scheme val="minor"/>
      </rPr>
      <t>Energía:</t>
    </r>
    <r>
      <rPr>
        <sz val="12"/>
        <color rgb="FF000000"/>
        <rFont val="Calibri"/>
        <family val="2"/>
        <scheme val="minor"/>
      </rPr>
      <t xml:space="preserve">
•	Sistemas de iluminación pública autosuficientes que eviten la construcción de redes de transmisión de energía (p. ej.: abastecidos por paneles solares). 
•	Sistemas de gestión del alumbrado público basados en la presencia de personas y en horarios predeterminados, de tal forma que se impida el desperdicio de la energía eléctrica cuando está no sea requerida. 
•	Sistemas de generación de energía in situ (p. ej.: Distributed Energy Resources, entre otros).
•	Puntos de carga de vehículos eléctricos en zonas urbanas (p. ej.: para modos de transporte como: bicicletas, motocicletas, monopatines, entre otros). 
</t>
    </r>
    <r>
      <rPr>
        <b/>
        <sz val="12"/>
        <color rgb="FF000000"/>
        <rFont val="Calibri"/>
        <family val="2"/>
        <scheme val="minor"/>
      </rPr>
      <t>Transporte:</t>
    </r>
    <r>
      <rPr>
        <sz val="12"/>
        <color rgb="FF000000"/>
        <rFont val="Calibri"/>
        <family val="2"/>
        <scheme val="minor"/>
      </rPr>
      <t xml:space="preserve">
•	Intervenciones a nivel urbano, de acuerdo con lo establecido en el sector Transporte, que favorezcan la reducción de emisiones por movilidad (ajuste de rutas, cambios modales, ciclovías, aceras, pasarelas, entre otras).
</t>
    </r>
    <r>
      <rPr>
        <b/>
        <sz val="12"/>
        <color rgb="FF000000"/>
        <rFont val="Calibri"/>
        <family val="2"/>
        <scheme val="minor"/>
      </rPr>
      <t>Residuos y captura de emisiones:</t>
    </r>
    <r>
      <rPr>
        <sz val="12"/>
        <color rgb="FF000000"/>
        <rFont val="Calibri"/>
        <family val="2"/>
        <scheme val="minor"/>
      </rPr>
      <t xml:space="preserve">
•	Proyectos de construcción de infraestructura para el aprovechamiento energético de residuos, a escala de barrio o edificio, de acuerdo con la normativa vigente, si existe.
•	Proyectos de construcción de Centros de Transferencia de Residuos que promuevan el reciclaje y su reutilización, evitando el transporte y la disposición de residuos en rellenos sanitarios o centros de disposición final de desechos.
•	Inversiones requeridas para la transición del uso de rellenos sanitarios actuales hacia infraestructura adecuada para el manejo de residuos. 
</t>
    </r>
    <r>
      <rPr>
        <b/>
        <sz val="12"/>
        <color rgb="FF000000"/>
        <rFont val="Calibri"/>
        <family val="2"/>
        <scheme val="minor"/>
      </rPr>
      <t>TIC:</t>
    </r>
    <r>
      <rPr>
        <sz val="12"/>
        <color rgb="FF000000"/>
        <rFont val="Calibri"/>
        <family val="2"/>
        <scheme val="minor"/>
      </rPr>
      <t xml:space="preserve">
•	Redes de sensores y sistemas integrados para hacer más eficiente la gestión del desarrollo urbano, optimizar el funcionamiento de la infraestructura, articular diferentes servicios (p. ej.: energía + movilidad + construcción) y facilitar la creación de sistemas de medición avanzada inteligentes. 
•	Incorporación/migración a la metodología BIM (Building Modelling Energy, por sus siglas en inglés). 
</t>
    </r>
    <r>
      <rPr>
        <b/>
        <sz val="12"/>
        <color rgb="FF000000"/>
        <rFont val="Calibri"/>
        <family val="2"/>
        <scheme val="minor"/>
      </rPr>
      <t>Suministro y tratamiento de agua:</t>
    </r>
    <r>
      <rPr>
        <sz val="12"/>
        <color rgb="FF000000"/>
        <rFont val="Calibri"/>
        <family val="2"/>
        <scheme val="minor"/>
      </rPr>
      <t xml:space="preserve">
•	Sistemas Urbanos de Drenaje Sostenible (SUDS) que demuestren una retención del 100% del agua de escorrentía en el área urbanizada.
•	Plantas de tratamiento de aguas residuales (grises y/o negras), que eviten la disposición de las aguas residuales en los sistemas de tratamiento de la ciudad o el municipio.
•	Sistemas de microgeneración a partir de la biomasa resultante del tratamiento de aguas residuales o residuos, tanto a nivel comercial como residencial.
•	Sistemas de captación y aprovechamiento de aguas lluvia en gran capacidad.
</t>
    </r>
    <r>
      <rPr>
        <b/>
        <sz val="12"/>
        <color rgb="FF000000"/>
        <rFont val="Calibri"/>
        <family val="2"/>
        <scheme val="minor"/>
      </rPr>
      <t>Investigación, Desarrollo e Innovación:</t>
    </r>
    <r>
      <rPr>
        <sz val="12"/>
        <color rgb="FF000000"/>
        <rFont val="Calibri"/>
        <family val="2"/>
        <scheme val="minor"/>
      </rPr>
      <t xml:space="preserve">
•	Los fondos para la investigación y el desarrollo abarcan pero no se limitan a: las instituciones estatales, las instituciones privadas, las organizaciones civiles sin fines de lucro, las Instituciones educativas como universidades públicas o privadas, los diseñadores, consultores y desarrolladores que desean generar investigación como fuente de información para actividades que permitan el desarrollo de nuevos proyectos que impulsen el cumplimiento de los criterios de contribución sustancial de la Taxonomía en el sector Construcción. Las actividades para la investigación, el desarrollo y la innovación (I+D+I) que abarquen, pero no se limiten a: 
o	Servicios de información climática.
o	Análisis de riesgo y vulnerabilidad.
o	Información de calidad de aire.
o	La generación de líneas base específicas para El Salvador.
o	La planificación territorial, prácticas de diseño y construcción sostenible.
o	Cualquier otro tipo de investigación que permita establecer puntos de referencia asociados al desempeño, la sostenibilidad y la adaptación de edificaciones y ciudades.</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</si>
  <si>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Son </t>
    </r>
    <r>
      <rPr>
        <b/>
        <sz val="12"/>
        <color rgb="FF000000"/>
        <rFont val="Calibri"/>
        <family val="2"/>
        <scheme val="minor"/>
      </rPr>
      <t>directamente elegibles</t>
    </r>
    <r>
      <rPr>
        <sz val="12"/>
        <color rgb="FF000000"/>
        <rFont val="Calibri"/>
        <family val="2"/>
        <scheme val="minor"/>
      </rPr>
      <t xml:space="preserve"> las actividades de transporte público urbano por carretera, férreo o fluvial con cero emisiones directas (p. ej.: eléctricos o impulsados por hidrógeno bajo en carbono).
</t>
    </r>
    <r>
      <rPr>
        <b/>
        <sz val="12"/>
        <color rgb="FF000000"/>
        <rFont val="Calibri"/>
        <family val="2"/>
        <scheme val="minor"/>
      </rPr>
      <t>Opción 2:</t>
    </r>
    <r>
      <rPr>
        <sz val="12"/>
        <color rgb="FF000000"/>
        <rFont val="Calibri"/>
        <family val="2"/>
        <scheme val="minor"/>
      </rPr>
      <t xml:space="preserve"> la </t>
    </r>
    <r>
      <rPr>
        <b/>
        <sz val="12"/>
        <color rgb="FF000000"/>
        <rFont val="Calibri"/>
        <family val="2"/>
        <scheme val="minor"/>
      </rPr>
      <t xml:space="preserve">flota de transporte público por carretera </t>
    </r>
    <r>
      <rPr>
        <sz val="12"/>
        <color rgb="FF000000"/>
        <rFont val="Calibri"/>
        <family val="2"/>
        <scheme val="minor"/>
      </rPr>
      <t xml:space="preserve">será elegible según su tipo si cumple con </t>
    </r>
    <r>
      <rPr>
        <b/>
        <sz val="12"/>
        <color rgb="FF000000"/>
        <rFont val="Calibri"/>
        <family val="2"/>
        <scheme val="minor"/>
      </rPr>
      <t xml:space="preserve">alguno de los criterios listados a continuación: </t>
    </r>
    <r>
      <rPr>
        <sz val="12"/>
        <color rgb="FF000000"/>
        <rFont val="Calibri"/>
        <family val="2"/>
        <scheme val="minor"/>
      </rPr>
      <t xml:space="preserve">
•	</t>
    </r>
    <r>
      <rPr>
        <b/>
        <sz val="12"/>
        <color rgb="FF000000"/>
        <rFont val="Calibri"/>
        <family val="2"/>
        <scheme val="minor"/>
      </rPr>
      <t>Flota nueva:</t>
    </r>
    <r>
      <rPr>
        <sz val="12"/>
        <color rgb="FF000000"/>
        <rFont val="Calibri"/>
        <family val="2"/>
        <scheme val="minor"/>
      </rPr>
      <t xml:space="preserve"> Las emisiones directas son inferiores a 20 gCO2e/p.km hasta 2030 (a partir de ese año serán elegibles solo flotas con cero emisiones directas enunciadas en el criterio anterior).
•	</t>
    </r>
    <r>
      <rPr>
        <b/>
        <sz val="12"/>
        <color rgb="FF000000"/>
        <rFont val="Calibri"/>
        <family val="2"/>
        <scheme val="minor"/>
      </rPr>
      <t>Renovación de flota:</t>
    </r>
    <r>
      <rPr>
        <sz val="12"/>
        <color rgb="FF000000"/>
        <rFont val="Calibri"/>
        <family val="2"/>
        <scheme val="minor"/>
      </rPr>
      <t xml:space="preserve"> La nueva flota tiene factor de emisión directa inferior a 30 gCO2e/p.km hasta 2030 (a partir de ese año serán elegibles solo flotas con cero emisiones directas enunciadas en el criterio anterior).
•	</t>
    </r>
    <r>
      <rPr>
        <b/>
        <sz val="12"/>
        <color rgb="FF000000"/>
        <rFont val="Calibri"/>
        <family val="2"/>
        <scheme val="minor"/>
      </rPr>
      <t>Renovación y desintegración física de flota :</t>
    </r>
    <r>
      <rPr>
        <sz val="12"/>
        <color rgb="FF000000"/>
        <rFont val="Calibri"/>
        <family val="2"/>
        <scheme val="minor"/>
      </rPr>
      <t xml:space="preserve"> La nueva flota tiene factor de emisión directa inferior a 40 gCO2e/p.km y el proyecto elegible incluye la desintegración física de la flota reemplazada hasta 2030 (a partir de ese año serán elegibles solo flotas con cero emisiones directas enunciadas en el criterio anterior).
</t>
    </r>
    <r>
      <rPr>
        <b/>
        <sz val="12"/>
        <color rgb="FF000000"/>
        <rFont val="Calibri"/>
        <family val="2"/>
        <scheme val="minor"/>
      </rPr>
      <t>Opción 3:</t>
    </r>
    <r>
      <rPr>
        <sz val="12"/>
        <color rgb="FF000000"/>
        <rFont val="Calibri"/>
        <family val="2"/>
        <scheme val="minor"/>
      </rPr>
      <t xml:space="preserve"> la </t>
    </r>
    <r>
      <rPr>
        <b/>
        <sz val="12"/>
        <color rgb="FF000000"/>
        <rFont val="Calibri"/>
        <family val="2"/>
        <scheme val="minor"/>
      </rPr>
      <t xml:space="preserve">flota de transporte público fluvial </t>
    </r>
    <r>
      <rPr>
        <sz val="12"/>
        <color rgb="FF000000"/>
        <rFont val="Calibri"/>
        <family val="2"/>
        <scheme val="minor"/>
      </rPr>
      <t xml:space="preserve">de pasajeros cumple con </t>
    </r>
    <r>
      <rPr>
        <b/>
        <sz val="12"/>
        <color rgb="FF000000"/>
        <rFont val="Calibri"/>
        <family val="2"/>
        <scheme val="minor"/>
      </rPr>
      <t xml:space="preserve">alguno de los criterios listados a continuación: </t>
    </r>
    <r>
      <rPr>
        <sz val="12"/>
        <color rgb="FF000000"/>
        <rFont val="Calibri"/>
        <family val="2"/>
        <scheme val="minor"/>
      </rPr>
      <t xml:space="preserve">
•	Los buques que tienen cero emisiones directas de CO2 (tubo de escape) son directamente elegibles.
•	Asegurar el uso de tecnologías de transporte que funcionen con mezclas B100 (provenientes de biocombustibles sostenibles, biogás o combustibles alternativos), garantizado ya sea por diseño tecnológico o por monitoreo continuo y verificación de terceros.
</t>
    </r>
    <r>
      <rPr>
        <b/>
        <sz val="12"/>
        <color rgb="FF000000"/>
        <rFont val="Calibri"/>
        <family val="2"/>
        <scheme val="minor"/>
      </rPr>
      <t xml:space="preserve">Nota: </t>
    </r>
    <r>
      <rPr>
        <sz val="12"/>
        <color rgb="FF000000"/>
        <rFont val="Calibri"/>
        <family val="2"/>
        <scheme val="minor"/>
      </rPr>
      <t>Asegurar el uso de tecnologías de transporte que permitan la utilización de mezclas B100 con altos estándares de calidad del producto y eficiencia.
•	Hasta el 31 de diciembre de 2030, los buques híbridos y de doble combustible obtienen al menos el 50% de su energía de combustibles con cero emisiones directas (tubo de escape) de CO2 o de energía enchufable para su funcionamiento normal.</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</si>
  <si>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Son directamente elegibles los sistemas de micromovilidad, de carga o pasajeros con cero emisiones directas.
</t>
    </r>
    <r>
      <rPr>
        <b/>
        <sz val="12"/>
        <color rgb="FF000000"/>
        <rFont val="Calibri"/>
        <family val="2"/>
        <scheme val="minor"/>
      </rPr>
      <t xml:space="preserve">Opción 2: </t>
    </r>
    <r>
      <rPr>
        <sz val="12"/>
        <color rgb="FF000000"/>
        <rFont val="Calibri"/>
        <family val="2"/>
        <scheme val="minor"/>
      </rPr>
      <t>Son directamente elegibles los dispositivos de movilidad personal que funcionen en las mismas infraestructuras públicas que las bicicletas o los peatones.</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</si>
  <si>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Infraestructura que se requiere para el transporte con cero emisiones directas (p. Ej.: puntos de carga eléctrica, actualizaciones de conexión a la red eléctrica, estaciones de combustible de hidrógeno o autopistas eléctricas).
</t>
    </r>
    <r>
      <rPr>
        <b/>
        <sz val="12"/>
        <color rgb="FF000000"/>
        <rFont val="Calibri"/>
        <family val="2"/>
        <scheme val="minor"/>
      </rPr>
      <t xml:space="preserve">Opción 2: </t>
    </r>
    <r>
      <rPr>
        <sz val="12"/>
        <color rgb="FF000000"/>
        <rFont val="Calibri"/>
        <family val="2"/>
        <scheme val="minor"/>
      </rPr>
      <t xml:space="preserve">Infraestructura y equipamiento (incluyendo flotas) para la micromovilidad cero emisiones, por ejemplo, la redistribución del perfil de la vía para aumentar el área peatonal y los carriles para bicicletas. También se incluye el equipamiento urbano para estaciones de sistemas públicos de micromovilidad compartida, puntos de consolidación y distribución urbana de mercancías de última milla en sistemas de micromovilidad y operaciones de ‘cross-docking’. La actividad es elegible si la flota de vehículos o modos de transporte que usan esta infraestructura cumplen con los umbrales de emisiones directas según lo definido en la actividad T2. 
</t>
    </r>
    <r>
      <rPr>
        <b/>
        <sz val="12"/>
        <color rgb="FF000000"/>
        <rFont val="Calibri"/>
        <family val="2"/>
        <scheme val="minor"/>
      </rPr>
      <t>Opción 3:</t>
    </r>
    <r>
      <rPr>
        <sz val="12"/>
        <color rgb="FF000000"/>
        <rFont val="Calibri"/>
        <family val="2"/>
        <scheme val="minor"/>
      </rPr>
      <t xml:space="preserve"> Infraestructura ferroviaria no electrificada con un plan existente de electrificación o de uso de trenes con cero emisiones netas (p. ej.: vehículos impulsados con hidrógeno bajo en carbono, celdas de batería).
</t>
    </r>
    <r>
      <rPr>
        <b/>
        <sz val="12"/>
        <color rgb="FF000000"/>
        <rFont val="Calibri"/>
        <family val="2"/>
        <scheme val="minor"/>
      </rPr>
      <t>Opción 4:</t>
    </r>
    <r>
      <rPr>
        <sz val="12"/>
        <color rgb="FF000000"/>
        <rFont val="Calibri"/>
        <family val="2"/>
        <scheme val="minor"/>
      </rPr>
      <t xml:space="preserve"> Infraestructura y equipos para la logística urbana en general (p. ej.: corredores logísticos urbanos, plataformas logísticas, centros de consolidación y distribución urbana de mercancías, entre otros).
</t>
    </r>
    <r>
      <rPr>
        <b/>
        <sz val="12"/>
        <color rgb="FF000000"/>
        <rFont val="Calibri"/>
        <family val="2"/>
        <scheme val="minor"/>
      </rPr>
      <t xml:space="preserve">Opción 5: </t>
    </r>
    <r>
      <rPr>
        <sz val="12"/>
        <color rgb="FF000000"/>
        <rFont val="Calibri"/>
        <family val="2"/>
        <scheme val="minor"/>
      </rPr>
      <t xml:space="preserve">Infraestructura para el suministro de biocombustible sostenible que cumpla con los criterios de contribución sustancial de la actividad EGE7 del presente documento, y el hidrógeno bajo en carbono que cumpla con los criterios de contribución sustancial de la actividad EP11 del presente documento. 
</t>
    </r>
    <r>
      <rPr>
        <b/>
        <sz val="12"/>
        <color rgb="FF000000"/>
        <rFont val="Calibri"/>
        <family val="2"/>
        <scheme val="minor"/>
      </rPr>
      <t xml:space="preserve">Opción 6: </t>
    </r>
    <r>
      <rPr>
        <sz val="12"/>
        <color rgb="FF000000"/>
        <rFont val="Calibri"/>
        <family val="2"/>
        <scheme val="minor"/>
      </rPr>
      <t xml:space="preserve">Infraestructura tecnológica y plataformas para la movilidad como un servicio en transporte de carga y pasajeros. 
</t>
    </r>
    <r>
      <rPr>
        <b/>
        <sz val="12"/>
        <color rgb="FF000000"/>
        <rFont val="Calibri"/>
        <family val="2"/>
        <scheme val="minor"/>
      </rPr>
      <t>Opción 7:</t>
    </r>
    <r>
      <rPr>
        <sz val="12"/>
        <color rgb="FF000000"/>
        <rFont val="Calibri"/>
        <family val="2"/>
        <scheme val="minor"/>
      </rPr>
      <t xml:space="preserve"> Infraestructura que avanza hacia el transporte multimodal, férreo o fluvial/marítimo, independientemente del tipo de flota que use, asumiendo que va a disminuir las emisiones netas causadas, al reemplazar la movilidad por carretera.
</t>
    </r>
    <r>
      <rPr>
        <b/>
        <sz val="12"/>
        <color rgb="FF000000"/>
        <rFont val="Calibri"/>
        <family val="2"/>
        <scheme val="minor"/>
      </rPr>
      <t>Opción 8:</t>
    </r>
    <r>
      <rPr>
        <sz val="12"/>
        <color rgb="FF000000"/>
        <rFont val="Calibri"/>
        <family val="2"/>
        <scheme val="minor"/>
      </rPr>
      <t xml:space="preserve"> La infraestructura dedicada a la operación de buques con cero emisiones directas de CO2 (tubo de escape), puntos de carga de electricidad y puntos de reabastecimiento de combustible a base de hidrógeno.
</t>
    </r>
    <r>
      <rPr>
        <b/>
        <sz val="12"/>
        <color rgb="FF000000"/>
        <rFont val="Calibri"/>
        <family val="2"/>
        <scheme val="minor"/>
      </rPr>
      <t xml:space="preserve">Opción 9: </t>
    </r>
    <r>
      <rPr>
        <sz val="12"/>
        <color rgb="FF000000"/>
        <rFont val="Calibri"/>
        <family val="2"/>
        <scheme val="minor"/>
      </rPr>
      <t xml:space="preserve">La infraestructura dedicada al suministro de electricidad en tierra a los buques atracados.
</t>
    </r>
    <r>
      <rPr>
        <b/>
        <sz val="12"/>
        <color rgb="FF000000"/>
        <rFont val="Calibri"/>
        <family val="2"/>
        <scheme val="minor"/>
      </rPr>
      <t xml:space="preserve">Opción 10: </t>
    </r>
    <r>
      <rPr>
        <sz val="12"/>
        <color rgb="FF000000"/>
        <rFont val="Calibri"/>
        <family val="2"/>
        <scheme val="minor"/>
      </rPr>
      <t xml:space="preserve">La infraestructura está dedicada al desempeño de las operaciones propias del puerto con cero emisiones directas de CO2 (tubo de escape).
</t>
    </r>
    <r>
      <rPr>
        <b/>
        <sz val="12"/>
        <color rgb="FF000000"/>
        <rFont val="Calibri"/>
        <family val="2"/>
        <scheme val="minor"/>
      </rPr>
      <t>Opción 11:</t>
    </r>
    <r>
      <rPr>
        <sz val="12"/>
        <color rgb="FF000000"/>
        <rFont val="Calibri"/>
        <family val="2"/>
        <scheme val="minor"/>
      </rPr>
      <t xml:space="preserve"> La infraestructura y las instalaciones dedicadas al transbordo de mercancías entre diferentes modos de transporte, incluyendo infraestructura terminal y superestructuras para la carga, descarga y transbordo de mercancías.
</t>
    </r>
    <r>
      <rPr>
        <b/>
        <sz val="12"/>
        <color rgb="FF000000"/>
        <rFont val="Calibri"/>
        <family val="2"/>
        <scheme val="minor"/>
      </rPr>
      <t>Opción 12:</t>
    </r>
    <r>
      <rPr>
        <sz val="12"/>
        <color rgb="FF000000"/>
        <rFont val="Calibri"/>
        <family val="2"/>
        <scheme val="minor"/>
      </rPr>
      <t xml:space="preserve"> Servicios asociados a compra, mantenimiento, reciclaje y reposición de baterías para vehículos e infraestructura de transporte bajo en carbono.
</t>
    </r>
    <r>
      <rPr>
        <b/>
        <sz val="12"/>
        <color rgb="FF000000"/>
        <rFont val="Calibri"/>
        <family val="2"/>
        <scheme val="minor"/>
      </rPr>
      <t xml:space="preserve">Opción 13: </t>
    </r>
    <r>
      <rPr>
        <sz val="12"/>
        <color rgb="FF000000"/>
        <rFont val="Calibri"/>
        <family val="2"/>
        <scheme val="minor"/>
      </rPr>
      <t>Adecuación de infraestructura urbana de transporte para mejorar su uso eficiente (factores de ocupación) y generar cambios de comportamiento (demanda) en los usuarios (p. ej.: carriles de alta ocupación; tecnología para sistemas de parqueo y transporte inteligente; tecnología para apoyar horarios escalonados; sistemas tecnológicos de tarificación vial, como los peajes urbanos electrónicos; sistemas de fiscalización de carriles exclusivos para buses, entre otros), y en general, la infraestructura y tecnología para proyectos de gestión de la demanda que estén definidos como medidas potenciales de reducción de GEI.</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</si>
  <si>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 Para todos los modos de transporte</t>
    </r>
    <r>
      <rPr>
        <sz val="12"/>
        <color rgb="FF000000"/>
        <rFont val="Calibri"/>
        <family val="2"/>
        <scheme val="minor"/>
      </rPr>
      <t xml:space="preserve"> se considera elegible si se cumple con </t>
    </r>
    <r>
      <rPr>
        <b/>
        <sz val="12"/>
        <color rgb="FF000000"/>
        <rFont val="Calibri"/>
        <family val="2"/>
        <scheme val="minor"/>
      </rPr>
      <t>alguno de los criterios listados a continuación:</t>
    </r>
    <r>
      <rPr>
        <sz val="12"/>
        <color rgb="FF000000"/>
        <rFont val="Calibri"/>
        <family val="2"/>
        <scheme val="minor"/>
      </rPr>
      <t xml:space="preserve">
• La flota de vehículos o material rodante destinados al transporte intermunicipal sea de carga o pasajeros, por carretera, férreo o fluvial con </t>
    </r>
    <r>
      <rPr>
        <b/>
        <sz val="12"/>
        <color rgb="FF000000"/>
        <rFont val="Calibri"/>
        <family val="2"/>
        <scheme val="minor"/>
      </rPr>
      <t>cero emisiones directas</t>
    </r>
    <r>
      <rPr>
        <sz val="12"/>
        <color rgb="FF000000"/>
        <rFont val="Calibri"/>
        <family val="2"/>
        <scheme val="minor"/>
      </rPr>
      <t xml:space="preserve"> (p. ej.: eléctricos o hidrógeno bajo en carbono) son </t>
    </r>
    <r>
      <rPr>
        <b/>
        <sz val="12"/>
        <color rgb="FF000000"/>
        <rFont val="Calibri"/>
        <family val="2"/>
        <scheme val="minor"/>
      </rPr>
      <t>directamente elegibles.</t>
    </r>
    <r>
      <rPr>
        <sz val="12"/>
        <color rgb="FF000000"/>
        <rFont val="Calibri"/>
        <family val="2"/>
        <scheme val="minor"/>
      </rPr>
      <t xml:space="preserve">
• La flota de vehículos o material rodante sea de carga o pasajeros, por carretera, férreo o fluvial, que usa </t>
    </r>
    <r>
      <rPr>
        <b/>
        <sz val="12"/>
        <color rgb="FF000000"/>
        <rFont val="Calibri"/>
        <family val="2"/>
        <scheme val="minor"/>
      </rPr>
      <t>biocombustibles sostenibles y biogá</t>
    </r>
    <r>
      <rPr>
        <sz val="12"/>
        <color rgb="FF000000"/>
        <rFont val="Calibri"/>
        <family val="2"/>
        <scheme val="minor"/>
      </rPr>
      <t xml:space="preserve">s, garantizados por diseño tecnológico o por monitoreo continuo y verificación de terceros, también son </t>
    </r>
    <r>
      <rPr>
        <b/>
        <sz val="12"/>
        <color rgb="FF000000"/>
        <rFont val="Calibri"/>
        <family val="2"/>
        <scheme val="minor"/>
      </rPr>
      <t>elegibles</t>
    </r>
    <r>
      <rPr>
        <sz val="12"/>
        <color rgb="FF000000"/>
        <rFont val="Calibri"/>
        <family val="2"/>
        <scheme val="minor"/>
      </rPr>
      <t xml:space="preserve">. Asegurar el uso de tecnologías de transporte que permitan el uso del 100% de biocombustibles.
</t>
    </r>
    <r>
      <rPr>
        <b/>
        <sz val="12"/>
        <color rgb="FF000000"/>
        <rFont val="Calibri"/>
        <family val="2"/>
        <scheme val="minor"/>
      </rPr>
      <t>Opción 2</t>
    </r>
    <r>
      <rPr>
        <sz val="12"/>
        <color rgb="FF000000"/>
        <rFont val="Calibri"/>
        <family val="2"/>
        <scheme val="minor"/>
      </rPr>
      <t>: Para los</t>
    </r>
    <r>
      <rPr>
        <b/>
        <sz val="12"/>
        <color rgb="FF000000"/>
        <rFont val="Calibri"/>
        <family val="2"/>
        <scheme val="minor"/>
      </rPr>
      <t xml:space="preserve"> vehículos de transporte por carretera</t>
    </r>
    <r>
      <rPr>
        <sz val="12"/>
        <color rgb="FF000000"/>
        <rFont val="Calibri"/>
        <family val="2"/>
        <scheme val="minor"/>
      </rPr>
      <t xml:space="preserve"> se considera elegible si se cumple con </t>
    </r>
    <r>
      <rPr>
        <b/>
        <sz val="12"/>
        <color rgb="FF000000"/>
        <rFont val="Calibri"/>
        <family val="2"/>
        <scheme val="minor"/>
      </rPr>
      <t>alguno de los criterios listados a continuación:</t>
    </r>
    <r>
      <rPr>
        <sz val="12"/>
        <color rgb="FF000000"/>
        <rFont val="Calibri"/>
        <family val="2"/>
        <scheme val="minor"/>
      </rPr>
      <t xml:space="preserve">
• </t>
    </r>
    <r>
      <rPr>
        <b/>
        <sz val="12"/>
        <color rgb="FF000000"/>
        <rFont val="Calibri"/>
        <family val="2"/>
        <scheme val="minor"/>
      </rPr>
      <t>Los vehículos híbridos de carga o pasajeros</t>
    </r>
    <r>
      <rPr>
        <sz val="12"/>
        <color rgb="FF000000"/>
        <rFont val="Calibri"/>
        <family val="2"/>
        <scheme val="minor"/>
      </rPr>
      <t xml:space="preserve"> (excepto los vehículos diésel) son elegibles hasta 2032.
• El material rodante para el </t>
    </r>
    <r>
      <rPr>
        <b/>
        <sz val="12"/>
        <color rgb="FF000000"/>
        <rFont val="Calibri"/>
        <family val="2"/>
        <scheme val="minor"/>
      </rPr>
      <t xml:space="preserve">transporte de carga </t>
    </r>
    <r>
      <rPr>
        <sz val="12"/>
        <color rgb="FF000000"/>
        <rFont val="Calibri"/>
        <family val="2"/>
        <scheme val="minor"/>
      </rPr>
      <t xml:space="preserve">que cumple con la siguiente trayectoria de descarbonización. No se especifica el tipo de combustible. 
Umbrales para vehículos pesados (Camiones, Remolcadores o cabezales; y, Camiones con remolque): 
Año	                          2025	2030	2035	2040	2045	2050
g CO2e/t-km   	243 	207 	135 	60 	6 	0 
Umbrales para vehículos ligeros (pick-ups con remolque y otros de carga ligera): 
Año	                         2025 	2030 	2035 	2040 	2045 	2050 
g CO2e/t-km 	                50 	 47 	 28 	 12 	 1 	 0 
</t>
    </r>
    <r>
      <rPr>
        <b/>
        <sz val="12"/>
        <color rgb="FF000000"/>
        <rFont val="Calibri"/>
        <family val="2"/>
        <scheme val="minor"/>
      </rPr>
      <t>Opción 3:</t>
    </r>
    <r>
      <rPr>
        <sz val="12"/>
        <color rgb="FF000000"/>
        <rFont val="Calibri"/>
        <family val="2"/>
        <scheme val="minor"/>
      </rPr>
      <t xml:space="preserve"> Para los </t>
    </r>
    <r>
      <rPr>
        <b/>
        <sz val="12"/>
        <color rgb="FF000000"/>
        <rFont val="Calibri"/>
        <family val="2"/>
        <scheme val="minor"/>
      </rPr>
      <t>vehículos de transporte férreo</t>
    </r>
    <r>
      <rPr>
        <sz val="12"/>
        <color rgb="FF000000"/>
        <rFont val="Calibri"/>
        <family val="2"/>
        <scheme val="minor"/>
      </rPr>
      <t xml:space="preserve"> se considera elegible si se cumple con </t>
    </r>
    <r>
      <rPr>
        <b/>
        <sz val="12"/>
        <color rgb="FF000000"/>
        <rFont val="Calibri"/>
        <family val="2"/>
        <scheme val="minor"/>
      </rPr>
      <t>alguno de los criterios listados a continuación:</t>
    </r>
    <r>
      <rPr>
        <sz val="12"/>
        <color rgb="FF000000"/>
        <rFont val="Calibri"/>
        <family val="2"/>
        <scheme val="minor"/>
      </rPr>
      <t xml:space="preserve">
• El material rodante para el transporte interurbano de pasajeros férreo que cumple con la siguiente trayectoria de intensidad de emisiones:
Año	                          2025	2030	2035	2040	2045	2050
g CO2e/p-km	                36	  32	  32	  17	    3	  0
• El material rodante para el</t>
    </r>
    <r>
      <rPr>
        <b/>
        <sz val="12"/>
        <color rgb="FF000000"/>
        <rFont val="Calibri"/>
        <family val="2"/>
        <scheme val="minor"/>
      </rPr>
      <t xml:space="preserve"> transporte interurbano de carga</t>
    </r>
    <r>
      <rPr>
        <sz val="12"/>
        <color rgb="FF000000"/>
        <rFont val="Calibri"/>
        <family val="2"/>
        <scheme val="minor"/>
      </rPr>
      <t xml:space="preserve"> ferroviario que cumple con la siguiente trayectoria de descarbonización.
Año	                      2025 	2030 	2035 	2040 	2045 	2050 
g CO2e/t-km        	6 	  5 	   3 	   0 	   0 	  0 
</t>
    </r>
    <r>
      <rPr>
        <b/>
        <sz val="12"/>
        <color rgb="FF000000"/>
        <rFont val="Calibri"/>
        <family val="2"/>
        <scheme val="minor"/>
      </rPr>
      <t>Opción 4:</t>
    </r>
    <r>
      <rPr>
        <sz val="12"/>
        <color rgb="FF000000"/>
        <rFont val="Calibri"/>
        <family val="2"/>
        <scheme val="minor"/>
      </rPr>
      <t xml:space="preserve"> Para los </t>
    </r>
    <r>
      <rPr>
        <b/>
        <sz val="12"/>
        <color rgb="FF000000"/>
        <rFont val="Calibri"/>
        <family val="2"/>
        <scheme val="minor"/>
      </rPr>
      <t>vehículos de transporte fluvial</t>
    </r>
    <r>
      <rPr>
        <sz val="12"/>
        <color rgb="FF000000"/>
        <rFont val="Calibri"/>
        <family val="2"/>
        <scheme val="minor"/>
      </rPr>
      <t xml:space="preserve"> se considera elegible si se cumple con el siguiente criterio:
• Las embarcaciones fluviales (p. ej.: embarcaciones híbridas) son elegibles si las emisiones directas de CO2e por tonelada-kilómetro (tCO2e/tkm) o por tonelada - milla náutica (tCO2e/tnm) son un 50% más bajas que las emisiones de CO2 de referencia promedio de vehículos de servicios pesados, según lo definido en el reglamento correspondiente.</t>
    </r>
  </si>
  <si>
    <r>
      <t xml:space="preserve">• Los </t>
    </r>
    <r>
      <rPr>
        <b/>
        <sz val="12"/>
        <color rgb="FF000000"/>
        <rFont val="Calibri"/>
        <family val="2"/>
        <scheme val="minor"/>
      </rPr>
      <t>vehículos con cero emisiones</t>
    </r>
    <r>
      <rPr>
        <sz val="12"/>
        <color rgb="FF000000"/>
        <rFont val="Calibri"/>
        <family val="2"/>
        <scheme val="minor"/>
      </rPr>
      <t xml:space="preserve"> son </t>
    </r>
    <r>
      <rPr>
        <b/>
        <sz val="12"/>
        <color rgb="FF000000"/>
        <rFont val="Calibri"/>
        <family val="2"/>
        <scheme val="minor"/>
      </rPr>
      <t xml:space="preserve">directamente elegibles </t>
    </r>
    <r>
      <rPr>
        <sz val="12"/>
        <color rgb="FF000000"/>
        <rFont val="Calibri"/>
        <family val="2"/>
        <scheme val="minor"/>
      </rPr>
      <t>(p. ej.: vehículos eléctricos o impulsados por celdas de hidrógeno bajo en carbono).
• Como</t>
    </r>
    <r>
      <rPr>
        <b/>
        <sz val="12"/>
        <color rgb="FF000000"/>
        <rFont val="Calibri"/>
        <family val="2"/>
        <scheme val="minor"/>
      </rPr>
      <t xml:space="preserve"> criterio de transición</t>
    </r>
    <r>
      <rPr>
        <sz val="12"/>
        <color rgb="FF000000"/>
        <rFont val="Calibri"/>
        <family val="2"/>
        <scheme val="minor"/>
      </rPr>
      <t>, los</t>
    </r>
    <r>
      <rPr>
        <b/>
        <sz val="12"/>
        <color rgb="FF000000"/>
        <rFont val="Calibri"/>
        <family val="2"/>
        <scheme val="minor"/>
      </rPr>
      <t xml:space="preserve"> vehículos híbridos</t>
    </r>
    <r>
      <rPr>
        <sz val="12"/>
        <color rgb="FF000000"/>
        <rFont val="Calibri"/>
        <family val="2"/>
        <scheme val="minor"/>
      </rPr>
      <t xml:space="preserve"> serán </t>
    </r>
    <r>
      <rPr>
        <b/>
        <sz val="12"/>
        <color rgb="FF000000"/>
        <rFont val="Calibri"/>
        <family val="2"/>
        <scheme val="minor"/>
      </rPr>
      <t>elegibles hasta el año 2032.</t>
    </r>
  </si>
  <si>
    <r>
      <t xml:space="preserve">Los </t>
    </r>
    <r>
      <rPr>
        <b/>
        <sz val="12"/>
        <color rgb="FF000000"/>
        <rFont val="Calibri"/>
        <family val="2"/>
        <scheme val="minor"/>
      </rPr>
      <t>vehículos híbridos</t>
    </r>
    <r>
      <rPr>
        <sz val="12"/>
        <color rgb="FF000000"/>
        <rFont val="Calibri"/>
        <family val="2"/>
        <scheme val="minor"/>
      </rPr>
      <t xml:space="preserve"> con sistemas que utilizan</t>
    </r>
    <r>
      <rPr>
        <b/>
        <sz val="12"/>
        <color rgb="FF000000"/>
        <rFont val="Calibri"/>
        <family val="2"/>
        <scheme val="minor"/>
      </rPr>
      <t xml:space="preserve"> diésel </t>
    </r>
    <r>
      <rPr>
        <sz val="12"/>
        <color rgb="FF000000"/>
        <rFont val="Calibri"/>
        <family val="2"/>
        <scheme val="minor"/>
      </rPr>
      <t xml:space="preserve">como combustible </t>
    </r>
    <r>
      <rPr>
        <b/>
        <sz val="12"/>
        <color rgb="FF000000"/>
        <rFont val="Calibri"/>
        <family val="2"/>
        <scheme val="minor"/>
      </rPr>
      <t>no son elegibles.</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</si>
  <si>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Las prácticas de desarrollo industrial se consideran elegibles </t>
    </r>
    <r>
      <rPr>
        <b/>
        <sz val="12"/>
        <color rgb="FF000000"/>
        <rFont val="Calibri"/>
        <family val="2"/>
        <scheme val="minor"/>
      </rPr>
      <t>si cumplen con todos los criterios listados a continuación:</t>
    </r>
    <r>
      <rPr>
        <sz val="12"/>
        <color rgb="FF000000"/>
        <rFont val="Calibri"/>
        <family val="2"/>
        <scheme val="minor"/>
      </rPr>
      <t xml:space="preserve">
•	La actividad económica fabrica tecnologías que están dirigidas y demuestran un ahorro sustancial de emisiones de GEI en su ciclo de vida en comparación con la tecnología/producto/solución alternativa de mejor rendimiento disponible en el mercado local, regional y/o nacional. 
•	La reducción de las emisiones de GEI durante el ciclo de vida se calcula utilizando una metodología de cuantificación avalada (p. ej: la norma ISO 14067:2018, entre otras).
•	El ahorro cuantificado de emisiones de GEI durante el ciclo de vida es verificado por un tercero independiente.
</t>
    </r>
    <r>
      <rPr>
        <b/>
        <sz val="12"/>
        <color rgb="FF000000"/>
        <rFont val="Calibri"/>
        <family val="2"/>
        <scheme val="minor"/>
      </rPr>
      <t xml:space="preserve">Opción 2: </t>
    </r>
    <r>
      <rPr>
        <sz val="12"/>
        <color rgb="FF000000"/>
        <rFont val="Calibri"/>
        <family val="2"/>
        <scheme val="minor"/>
      </rPr>
      <t xml:space="preserve">Se considera directamente elegible la industria que desarrolle los siguientes: componentes, productos, tecnologías y equipos:
</t>
    </r>
    <r>
      <rPr>
        <b/>
        <sz val="12"/>
        <color rgb="FF000000"/>
        <rFont val="Calibri"/>
        <family val="2"/>
        <scheme val="minor"/>
      </rPr>
      <t>Energía renovable</t>
    </r>
    <r>
      <rPr>
        <sz val="12"/>
        <color rgb="FF000000"/>
        <rFont val="Calibri"/>
        <family val="2"/>
        <scheme val="minor"/>
      </rPr>
      <t xml:space="preserve">
•	Fabricación de productos, componentes y maquinaria esenciales para las tecnologías de energía renovable elegibles en la Taxonomía.
</t>
    </r>
    <r>
      <rPr>
        <b/>
        <sz val="12"/>
        <color rgb="FF000000"/>
        <rFont val="Calibri"/>
        <family val="2"/>
        <scheme val="minor"/>
      </rPr>
      <t>Transporte sostenible</t>
    </r>
    <r>
      <rPr>
        <sz val="12"/>
        <color rgb="FF000000"/>
        <rFont val="Calibri"/>
        <family val="2"/>
        <scheme val="minor"/>
      </rPr>
      <t xml:space="preserve">
•	Fabricación de vehículos eléctricos o híbridos, o componentes que son exclusivamente utilizados en las siguientes tecnologías (aplicable para transporte de carga y de pasajeros):
o	Sistemas de micromovilidad con cero emisiones de escape (incluye: hidrógeno y electricidad)
o	Flotas de transporte terrestre: urbano, suburbano e interurbano de pasajeros con cero emisiones directas (p. ej.: transporte ferroviario ligero, metro, tranvía, trolebús, autobús y ferrocarril).
o	Flotas de vehículos o material rodante para el transporte en modalidad de: servicio, carga y/o particular con cero emisiones de GEI directas.
o	Flotas ferroviarias, como trenes con cero emisiones de GEI directas.
o	Transporte fluvial o marítimo: embarcaciones acuáticas, eléctricas, híbridas basadas en biocombustible.
</t>
    </r>
    <r>
      <rPr>
        <b/>
        <sz val="12"/>
        <color rgb="FF000000"/>
        <rFont val="Calibri"/>
        <family val="2"/>
        <scheme val="minor"/>
      </rPr>
      <t>Edificios eficientes e inteligentes</t>
    </r>
    <r>
      <rPr>
        <sz val="12"/>
        <color rgb="FF000000"/>
        <rFont val="Calibri"/>
        <family val="2"/>
        <scheme val="minor"/>
      </rPr>
      <t xml:space="preserve">
•	Fabricación y/o ensamblaje de los siguientes productos (con umbrales, cuando corresponda) para equipos de eficiencia energética en edificios y sus componentes clave. 
o	Fabricación de los elementos de los Sistemas de Gestión de Edificios (BMS, por sus siglas en inglés), que integran equipos y aplicaciones de automatización, monitoreo y control de temperatura, energía y agua.
o	Ventanas de alta eficiencia (valor U  menor a 0.7 W/m²K).
o	Puertas de alta eficiencia (valor U menor a 1.2 W/ m²K).
o	Productos de aislamiento con baja conductividad térmica (lambda inferior o igual a 0.045 W/m²K).
o	Revestimiento externo con valor U inferior a 0.5 W/m²K y sistemas de cubierta con valor U inferior a 0.3 W/m²K.
o	Electrodomésticos con la etiqueta de alta eficiencia según corresponda al país (p. ej: calentadores de agua, lavadoras, estufas eléctricas, aire acondicionado, sistemas de enfriamiento y calefacción, entre otros).
o	Aparatos de iluminación de alta eficiencia y sistemas de alumbrado público, usando lámparas LED de última generación.
o	Controles de presencia y luz diurna para automatización de sistemas de iluminación.
o	Bombas de calor.
o	Elementos de fachadas y cubiertas con una función de protección o control solar, incluidos los que apoyan el crecimiento de la vegetación.
o	Sistemas de automatización y control de edificios energéticamente eficientes para edificios comerciales.
o	Termostatos y dispositivos zonales para el monitoreo inteligente de las principales cargas de electricidad para edificios residenciales y equipos de detección (p. ej: control de movimiento, entre otros).
o	Productos para la medición de calor y controles termostáticos para hogares individuales conectados a sistemas de enfriamiento urbano y pisos individuales conectados a sistemas de enfriamiento central, los cuales puedan servir a todo el edificio.
o	Fabricación de componentes necesarios para la implementación de IoT, tales como sensores y redes locales de comunicación.
•	Fabricación de tecnologías bajas en carbono y sus componentes clave que contribuyen a reducir sustancialmente las emisiones de GEI en otras actividades económicas y sectores institucionales (incluidos los hogares privados). Estas son elegibles si demuestran reducciones importantes netas de emisiones de GEI en comparación con la tecnología o producto alternativo de mejor desempeño y solución disponible en el mercado, sobre la base de una evaluación reconocida y estandarizada de la huella de carbono en el ciclo de vida validada por un tercero independiente (p. ej.: ISO 14067:2018, ISO 14040:2006, Declaración Ambiental de Producto (EPD, por sus siglas en inglés) o la Huella Ambiental de Producto (PEF, por sus siglas en inglés), entre otras. 
</t>
    </r>
    <r>
      <rPr>
        <b/>
        <sz val="12"/>
        <color rgb="FF000000"/>
        <rFont val="Calibri"/>
        <family val="2"/>
        <scheme val="minor"/>
      </rPr>
      <t>Nota:</t>
    </r>
    <r>
      <rPr>
        <sz val="12"/>
        <color rgb="FF000000"/>
        <rFont val="Calibri"/>
        <family val="2"/>
        <scheme val="minor"/>
      </rPr>
      <t xml:space="preserve"> La fabricación de estas tecnologías debe promoverse en la medida de lo posible. Es crucial promover la economía de proximidad con el uso de materias primas locales.</t>
    </r>
  </si>
  <si>
    <r>
      <t>La actividad será elegible si cumple con</t>
    </r>
    <r>
      <rPr>
        <b/>
        <sz val="12"/>
        <color rgb="FF000000"/>
        <rFont val="Calibri"/>
        <family val="2"/>
        <scheme val="minor"/>
      </rPr>
      <t xml:space="preserve"> alguna de las opciones listadas a continuación: </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Producción de Clinker donde las emisiones específicas de GEI son inferiores a 0.8 tCO2e/t de Clinker producido (emisiones de alcance 1 y 2).
</t>
    </r>
    <r>
      <rPr>
        <b/>
        <sz val="12"/>
        <color rgb="FF000000"/>
        <rFont val="Calibri"/>
        <family val="2"/>
        <scheme val="minor"/>
      </rPr>
      <t xml:space="preserve">Opción 2: </t>
    </r>
    <r>
      <rPr>
        <sz val="12"/>
        <color rgb="FF000000"/>
        <rFont val="Calibri"/>
        <family val="2"/>
        <scheme val="minor"/>
      </rPr>
      <t xml:space="preserve">Producción de cemento o aglomerante hidráulico alternativo, donde las emisiones específicas de GEI del cemento o la producción de aglutinantes alternativas son inferiores a 0.6 tCO2e/t de cemento o aglomerante alternativo producido (emisiones de alcance 1 y 2 netas).
</t>
    </r>
    <r>
      <rPr>
        <b/>
        <sz val="12"/>
        <color rgb="FF000000"/>
        <rFont val="Calibri"/>
        <family val="2"/>
        <scheme val="minor"/>
      </rPr>
      <t xml:space="preserve">Opción 3: </t>
    </r>
    <r>
      <rPr>
        <sz val="12"/>
        <color rgb="FF000000"/>
        <rFont val="Calibri"/>
        <family val="2"/>
        <scheme val="minor"/>
      </rPr>
      <t xml:space="preserve">Las siguientes medidas son elegibles directamente:
•	Instalación, mejora y funcionamiento de pre-calcinadores.
•	Instalación, actualización y funcionamiento de sistemas de recuperación de calor.
•	Instalación, actualización y funcionamiento de equipos o infraestructuras de control digitalizados. Esto puede incluir:
o	Sensores y herramientas de medición (incluidos programas informáticos que permitan un control estrecho y en tiempo real de los procesos para mejorar la eficiencia).
o	Comunicación y control (incluido software avanzado y salas de control, y automatización de los procesos de la planta).
•	Instalación, actualización y funcionamiento de equipos de ensayo. Por ejemplo, los sistemas automatizados de DRX (X-ray diffraction).
•	Electrificación del calor (p. ej: procesos de horno electrificados).
•	Instalación, mejora y funcionamiento de equipos dedicados al uso de arcilla calcinada en la producción de cemento, a diferencia del clinker.
•	Instalación, modernización y explotación de equipos dedicados al tratamiento de cenizas volantes y escorias de alto horno heredadas o históricas, procedentes de centrales eléctricas.
</t>
    </r>
    <r>
      <rPr>
        <b/>
        <sz val="12"/>
        <color rgb="FF000000"/>
        <rFont val="Calibri"/>
        <family val="2"/>
        <scheme val="minor"/>
      </rPr>
      <t>Nota 1:</t>
    </r>
    <r>
      <rPr>
        <sz val="12"/>
        <color rgb="FF000000"/>
        <rFont val="Calibri"/>
        <family val="2"/>
        <scheme val="minor"/>
      </rPr>
      <t xml:space="preserve"> En el caso de que el proyecto cuente con información del alcance 3, la misma podría ser referenciada y podrá ser valorada como esfuerzo adicional. Sin embargo, los umbrales de contribución sustancial de esta actividad están únicamente asociados a las emisiones de alcance 1 y 2.
</t>
    </r>
    <r>
      <rPr>
        <b/>
        <sz val="12"/>
        <color rgb="FF000000"/>
        <rFont val="Calibri"/>
        <family val="2"/>
        <scheme val="minor"/>
      </rPr>
      <t>Nota 2:</t>
    </r>
    <r>
      <rPr>
        <sz val="12"/>
        <color rgb="FF000000"/>
        <rFont val="Calibri"/>
        <family val="2"/>
        <scheme val="minor"/>
      </rPr>
      <t xml:space="preserve"> Algunas metodologías para el cálculo de estas emisiones son: Guías sobre medio ambiente, salud y seguridad sobre la fabricación de cemento y cal de la IFC (Sección 1.1 – Medio ambiente – Consumo de energía y combustibles: Hornos ), Metodología basada en el cemento, sustentada en el programa ClimateWise de la EPA  y Reducción de emisiones por el cambio de materias primas en la producción de Clinker (ACM0015 Metodología MDL – UNFCCC).
</t>
    </r>
    <r>
      <rPr>
        <b/>
        <sz val="12"/>
        <color rgb="FF000000"/>
        <rFont val="Calibri"/>
        <family val="2"/>
        <scheme val="minor"/>
      </rPr>
      <t xml:space="preserve">Nota 3: </t>
    </r>
    <r>
      <rPr>
        <sz val="12"/>
        <color rgb="FF000000"/>
        <rFont val="Calibri"/>
        <family val="2"/>
        <scheme val="minor"/>
      </rPr>
      <t>La fabricación de cemento que cuenta con una Declaración Ambiental de Producto (EPD, por sus siglas en inglés) bajo las Reglas de Categoría de Producto (PCR) para Cemento, ya sea cemento de uso general (UG), cemento de alta resistencia temprana (ART) y/o concretos premezclados, siendo verificado de acuerdo con las normas ISO 14025:2006 e ISO 21930:2017 y de ciclo de vida según la ISO 14044:2006, y que cumple con los umbrales expuestos en las opciones 1 o 2, son elegibles.</t>
    </r>
  </si>
  <si>
    <r>
      <t xml:space="preserve">La actividad debe cumplir con </t>
    </r>
    <r>
      <rPr>
        <b/>
        <sz val="12"/>
        <color rgb="FF000000"/>
        <rFont val="Calibri"/>
        <family val="2"/>
        <scheme val="minor"/>
      </rPr>
      <t xml:space="preserve">alguna de las opciones listadas a continuación: </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La fabricación de aluminio primario es elegible si se cumple el criterio (a) en combinación con los criterios (b) o (c):
a)	La emisión directa para la producción primaria de aluminio es igual o inferior a 1.5 tCO2e/t (alcance 1 y 2).
b)	El consumo de electricidad para la electrólisis es igual o inferior a 15.3 MWh/t.
c)	La intensidad media de carbono de la electricidad que se utiliza para la producción primaria de aluminio (electrólisis) es igual o inferior a 100 gCO2e/kWh (umbral definido en el sector energía para la generación de electricidad, sujeto a actualización periódica).
</t>
    </r>
    <r>
      <rPr>
        <b/>
        <sz val="12"/>
        <color rgb="FF000000"/>
        <rFont val="Calibri"/>
        <family val="2"/>
        <scheme val="minor"/>
      </rPr>
      <t>Opción 2:</t>
    </r>
    <r>
      <rPr>
        <sz val="12"/>
        <color rgb="FF000000"/>
        <rFont val="Calibri"/>
        <family val="2"/>
        <scheme val="minor"/>
      </rPr>
      <t xml:space="preserve"> La fabricación de aluminio secundario, es decir, la producción de aluminio a partir de aluminio reciclado o recuperado de residuos es </t>
    </r>
    <r>
      <rPr>
        <b/>
        <sz val="12"/>
        <color rgb="FF000000"/>
        <rFont val="Calibri"/>
        <family val="2"/>
        <scheme val="minor"/>
      </rPr>
      <t xml:space="preserve">elegible directamente </t>
    </r>
    <r>
      <rPr>
        <sz val="12"/>
        <color rgb="FF000000"/>
        <rFont val="Calibri"/>
        <family val="2"/>
        <scheme val="minor"/>
      </rPr>
      <t>.</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</si>
  <si>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 xml:space="preserve">La fabricación de hierro y acero es elegible si las emisiones de GEI asociadas a los procesos de producción (alcance 1 y 2) son inferiores a los siguientes valores:
• Metal caliente = 1.331 tCO2e/t producto. 
• Sinterizado mineral = 0.163 tCO2e/t producto.
• Coque (excluyendo el coque de lignito) = 0.144 tCO2e/t producto.
• Fundición de hierro = 0.299 tCO2e/t producto.
• Horno de arco eléctrico (EAF) de alta aleación de acero = 0.266 tCO2e/t producto.
• Horno de arco eléctrico (EAF) Acero al carbono = 0.209 tCO2e/t producto.
</t>
    </r>
    <r>
      <rPr>
        <b/>
        <sz val="12"/>
        <color rgb="FF000000"/>
        <rFont val="Calibri"/>
        <family val="2"/>
        <scheme val="minor"/>
      </rPr>
      <t>Opción 2</t>
    </r>
    <r>
      <rPr>
        <sz val="12"/>
        <color rgb="FF000000"/>
        <rFont val="Calibri"/>
        <family val="2"/>
        <scheme val="minor"/>
      </rPr>
      <t xml:space="preserve">: Toda la producción de acero nuevo verde (a través de materiales de reciclaje), o la combinación de la producción del nuevo y el reciclado, es elegible si las emisiones están por debajo de los umbrales descritos en la opción 1.
</t>
    </r>
    <r>
      <rPr>
        <b/>
        <sz val="12"/>
        <color rgb="FF000000"/>
        <rFont val="Calibri"/>
        <family val="2"/>
        <scheme val="minor"/>
      </rPr>
      <t xml:space="preserve">Opción 3: </t>
    </r>
    <r>
      <rPr>
        <sz val="12"/>
        <color rgb="FF000000"/>
        <rFont val="Calibri"/>
        <family val="2"/>
        <scheme val="minor"/>
      </rPr>
      <t xml:space="preserve">Se considera elegible toda la producción de acero en hornos de arco eléctrico (EAF, por sus siglas en inglés), en la que al menos el 90% del contenido de hierro de los productos finales proceda de chatarra de acero. En este caso, no se aplican los umbrales definidos en la opción 1.
</t>
    </r>
    <r>
      <rPr>
        <b/>
        <sz val="12"/>
        <color rgb="FF000000"/>
        <rFont val="Calibri"/>
        <family val="2"/>
        <scheme val="minor"/>
      </rPr>
      <t>Opción 4:</t>
    </r>
    <r>
      <rPr>
        <sz val="12"/>
        <color rgb="FF000000"/>
        <rFont val="Calibri"/>
        <family val="2"/>
        <scheme val="minor"/>
      </rPr>
      <t xml:space="preserve"> Toda la producción de hierro semiterminado mediante recalentamiento es elegible, siempre que la energía utilizada para el proceso sea proveniente de fuentes renovables que son directamente elegibles en la Taxonomía (ver sector energía: actividades solar fotovoltaica y concentrada, eólica). Sí la energía eléctrica suministrada en el proceso es de la red nacional, verificar que dicha red esté en trayectoria de descarbonización (ver actividad económica ETD8). Otras fuentes de energía son elegibles si cumplen con el umbral de emisiones inferior a 100 gCO₂e /kWh (ver actividades del sector energía: geotermia, bioenergía, entre otras)
</t>
    </r>
    <r>
      <rPr>
        <b/>
        <sz val="12"/>
        <color rgb="FF000000"/>
        <rFont val="Calibri"/>
        <family val="2"/>
        <scheme val="minor"/>
      </rPr>
      <t>Nota</t>
    </r>
    <r>
      <rPr>
        <sz val="12"/>
        <color rgb="FF000000"/>
        <rFont val="Calibri"/>
        <family val="2"/>
        <scheme val="minor"/>
      </rPr>
      <t>: Las medidas de mitigación son elegibles cuando se incorporan a un único plan de inversión dentro de un plazo determinado (5 o 10 años), el cual describe cómo cada una de las medidas, en combinación con otras, permite cumplir el umbral definido.</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</si>
  <si>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 Carbono negro</t>
    </r>
    <r>
      <rPr>
        <sz val="12"/>
        <color rgb="FF000000"/>
        <rFont val="Calibri"/>
        <family val="2"/>
        <scheme val="minor"/>
      </rPr>
      <t xml:space="preserve">: Las emisiones directas de GEI de los procesos de producción de carbono </t>
    </r>
    <r>
      <rPr>
        <b/>
        <sz val="12"/>
        <color rgb="FF000000"/>
        <rFont val="Calibri"/>
        <family val="2"/>
        <scheme val="minor"/>
      </rPr>
      <t xml:space="preserve">negro son inferiores a 1.141 tCO2e/t de producto (alcance 1).
Opción 2: Cenizas de soda: </t>
    </r>
    <r>
      <rPr>
        <sz val="12"/>
        <color rgb="FF000000"/>
        <rFont val="Calibri"/>
        <family val="2"/>
        <scheme val="minor"/>
      </rPr>
      <t xml:space="preserve">Las emisiones directas de GEI de los procesos de producción de cenizas de soda son inferiores a 0.789 tCO2e/t de producto (alcance 1).
</t>
    </r>
    <r>
      <rPr>
        <b/>
        <sz val="12"/>
        <color rgb="FF000000"/>
        <rFont val="Calibri"/>
        <family val="2"/>
        <scheme val="minor"/>
      </rPr>
      <t>Opción 3: Cloro</t>
    </r>
    <r>
      <rPr>
        <sz val="12"/>
        <color rgb="FF000000"/>
        <rFont val="Calibri"/>
        <family val="2"/>
        <scheme val="minor"/>
      </rPr>
      <t>: El uso de electricidad para la fabricación de cloro es inferior o igual a 2.45 MWh/t de cloro (incluye tanto la electrólisis como el tratamiento del cloro, umbral sujeto a actualización periódica) o la intensidad media de carbono de la electricidad utilizada para su fabricación es menor que 100 gCO2e/kWh  o se incluye el uso de fuentes de energías renovables en el proceso (ver actividades directamente elegibles en el sector energía). Las emisiones de GEI son verificadas por un tercero independiente.</t>
    </r>
  </si>
  <si>
    <r>
      <t xml:space="preserve">La fabricación de los productos químicos debe cumplir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Las emisiones de GEI de los procesos de producción de productos químicos básicos orgánicos son inferiores a:
• Para HVC: 0.693 tCO2e/t de HVC.
• Para los aromáticos: 0.0072 tCO2e/t de un rendimiento ponderado complejo.
• Para cloruro de vinilo: 0.171 tCO2e/t de cloruro de vinilo.
• Para estireno: 0.419 tCO2e/t de estireno.
• Para óxido de etileno / etilenglicoles: 0.314 CO2e/t de óxido de etileno / glicol.
• Para ácido adípico: 0.32 CO2e /t de ácido adípico.
</t>
    </r>
    <r>
      <rPr>
        <b/>
        <sz val="12"/>
        <color rgb="FF000000"/>
        <rFont val="Calibri"/>
        <family val="2"/>
        <scheme val="minor"/>
      </rPr>
      <t>Opción 2</t>
    </r>
    <r>
      <rPr>
        <sz val="12"/>
        <color rgb="FF000000"/>
        <rFont val="Calibri"/>
        <family val="2"/>
        <scheme val="minor"/>
      </rPr>
      <t xml:space="preserve">: Estar basada total o parcialmente en materias primas renovables. A efectos de la aplicación de estos criterios, las materias primas renovables se refieren a la biomasa, los biorresiduos industriales o los biorresiduos municipales deben cumplir los siguientes apartados:
• Si la materia prima es biomasa (excluyendo los biorresiduos industriales y municipales):
o Debe establecerse una trazabilidad completa del abastecimiento a través del correspondiente sistema de gestión de la cadena de custodia y demostrar su eficacia por medio de los debidos sistemas de certificación. 
o Toda biomasa forestal utilizada en el proceso debe ajustarse al marco normativo forestal, si existe.
o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Toda biomasa forestal utilizada en el proceso debe ajustarse al marco normativo forestal, si existe.
o No se puede utilizar biomasa forestal procedente de plantaciones forestales de regadío.
•  Si la materia prima son biorresiduos industriales (incluidos los de industrias alimentarias o biorresiduos municipales):
o Los biorresiduos deben cumplir con el marco reglamentario de residuos sólidos y con los planes nacionales, regionales y locales de gestión de residuos. 
o Cuando se utilizan biorresiduos municipales como materia prima, el proyecto es complementario y no compite con la infraestructura municipal de gestión de biorresiduos existente.
</t>
    </r>
    <r>
      <rPr>
        <b/>
        <sz val="12"/>
        <color rgb="FF000000"/>
        <rFont val="Calibri"/>
        <family val="2"/>
        <scheme val="minor"/>
      </rPr>
      <t xml:space="preserve">Opción 3: </t>
    </r>
    <r>
      <rPr>
        <sz val="12"/>
        <color rgb="FF000000"/>
        <rFont val="Calibri"/>
        <family val="2"/>
        <scheme val="minor"/>
      </rPr>
      <t xml:space="preserve">Los productos químicos orgánicos en el alcance, fabricados total o parcialmente a partir de materia prima renovable, producen emisiones de GEI del ciclo de vida inferiores que las emisiones de GEI del ciclo de vida del químico fabricado a partir de combustibles fósiles .
• Las emisiones de GEI del ciclo de vida del producto son cuantificadas.
• Las emisiones de GEI cuantificadas del ciclo de vida de GEI son verificadas por un tercero independiente.
</t>
    </r>
    <r>
      <rPr>
        <b/>
        <sz val="12"/>
        <color rgb="FF000000"/>
        <rFont val="Calibri"/>
        <family val="2"/>
        <scheme val="minor"/>
      </rPr>
      <t xml:space="preserve">Opción 4: </t>
    </r>
    <r>
      <rPr>
        <sz val="12"/>
        <color rgb="FF000000"/>
        <rFont val="Calibri"/>
        <family val="2"/>
        <scheme val="minor"/>
      </rPr>
      <t>Tener una huella de carbono sustancialmente menor en comparación con la huella de carbono de los mismos productos químicos fabricados a partir de materias primas químicas. Esta huella de carbono se calculará según la norma ISO 14067:2018 y será validada por un tercero independiente. A efectos de la aplicación de estos criterios, las materias primas renovables se refieren a la biomasa, los biorresiduos industriales o los biorresiduos municipales.</t>
    </r>
  </si>
  <si>
    <r>
      <t xml:space="preserve">La fabricación de plásticos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El plástico se fabrica completamente a partir del proceso de reciclaje mecánico de residuos plásticos.
</t>
    </r>
    <r>
      <rPr>
        <b/>
        <sz val="12"/>
        <color rgb="FF000000"/>
        <rFont val="Calibri"/>
        <family val="2"/>
        <scheme val="minor"/>
      </rPr>
      <t>Opción 2</t>
    </r>
    <r>
      <rPr>
        <sz val="12"/>
        <color rgb="FF000000"/>
        <rFont val="Calibri"/>
        <family val="2"/>
        <scheme val="minor"/>
      </rPr>
      <t xml:space="preserve">: Donde el reciclaje mecánico no sea una técnica aplicable o económicamente viable, el plástico está fabricado a través del reciclaje químico de residuos plásticos y las emisiones de GEI del ciclo de vida de este plástico fabricado, excluyendo cualquier cálculo basado en la producción de combustibles, son más bajos que las emisiones de GEI del ciclo de vida del plástico equivalente en forma primaria fabricada a partir de la materia prima de combustible fósil. Las emisiones de GEI del ciclo de vida se calculan utilizando metodologías (p. ej.: ISO 14067:2018, entre otras). Las emisiones cuantificadas del ciclo de vida de GEI son verificadas por un tercero independiente.
</t>
    </r>
    <r>
      <rPr>
        <b/>
        <sz val="12"/>
        <color rgb="FF000000"/>
        <rFont val="Calibri"/>
        <family val="2"/>
        <scheme val="minor"/>
      </rPr>
      <t xml:space="preserve">Opción 3: </t>
    </r>
    <r>
      <rPr>
        <sz val="12"/>
        <color rgb="FF000000"/>
        <rFont val="Calibri"/>
        <family val="2"/>
        <scheme val="minor"/>
      </rPr>
      <t xml:space="preserve">Fabricación derivada total o parcialmente de la materia prima renovable y sus emisiones de GEI de ciclo de vida son inferiores a las emisiones de GEI del ciclo de vida de los plásticos fabricados en forma primaria a partir de la materia prima de combustible fósil. Las emisiones de GEI del ciclo de vida se calculan utilizando metodologías (p. ej.: ISO 14067:2018, entre otras). Las emisiones cuantificadas del ciclo de vida de GEI son verificadas por un tercero independiente.
</t>
    </r>
    <r>
      <rPr>
        <b/>
        <sz val="12"/>
        <color rgb="FF000000"/>
        <rFont val="Calibri"/>
        <family val="2"/>
        <scheme val="minor"/>
      </rPr>
      <t xml:space="preserve">Opción 4: </t>
    </r>
    <r>
      <rPr>
        <sz val="12"/>
        <color rgb="FF000000"/>
        <rFont val="Calibri"/>
        <family val="2"/>
        <scheme val="minor"/>
      </rPr>
      <t xml:space="preserve">La biomasa agrícola utilizada para la fabricación de bioplásticos debe venir de fuentes sostenibles que cuentan con sellos de certificaciones, con reconocimiento en el mercado como:
• Consejo de Administración Forestal (FSC). 
• Sistema voluntario de biocombustibles de biomasa (2BSvs).
• Bonsucro - Certificación Internacional de Sostenibilidad y Carbono (ISCC Plus).
• Mesa Redonda de Biomateriales Sostenibles (RSB). 
• Mesa Redonda sobre Soja Responsable (RTRS).
</t>
    </r>
    <r>
      <rPr>
        <b/>
        <sz val="12"/>
        <color rgb="FF000000"/>
        <rFont val="Calibri"/>
        <family val="2"/>
        <scheme val="minor"/>
      </rPr>
      <t>Opción 5:</t>
    </r>
    <r>
      <rPr>
        <sz val="12"/>
        <color rgb="FF000000"/>
        <rFont val="Calibri"/>
        <family val="2"/>
        <scheme val="minor"/>
      </rPr>
      <t xml:space="preserve"> La biomasa utilizada a partir de residuos (p. ej: agrícolas, municipales, entre otros) </t>
    </r>
    <r>
      <rPr>
        <b/>
        <sz val="12"/>
        <color rgb="FF000000"/>
        <rFont val="Calibri"/>
        <family val="2"/>
        <scheme val="minor"/>
      </rPr>
      <t>es directamente elegible.</t>
    </r>
  </si>
  <si>
    <r>
      <t xml:space="preserve">La fabricación de textiles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 xml:space="preserve">Opción 1: </t>
    </r>
    <r>
      <rPr>
        <sz val="12"/>
        <color rgb="FF000000"/>
        <rFont val="Calibri"/>
        <family val="2"/>
        <scheme val="minor"/>
      </rPr>
      <t xml:space="preserve">Inclusión de fuentes de energía alineados con el sector de energía de la Taxonomía. 
</t>
    </r>
    <r>
      <rPr>
        <b/>
        <sz val="12"/>
        <color rgb="FF000000"/>
        <rFont val="Calibri"/>
        <family val="2"/>
        <scheme val="minor"/>
      </rPr>
      <t xml:space="preserve">Opción 2: </t>
    </r>
    <r>
      <rPr>
        <sz val="12"/>
        <color rgb="FF000000"/>
        <rFont val="Calibri"/>
        <family val="2"/>
        <scheme val="minor"/>
      </rPr>
      <t xml:space="preserve">Uso de al menos un 30% de material reciclado o fibras provenientes de fuentes sostenibles (verificadas por cualquier certificación de sostenibilidad como la Better Cotton Initiative o que cumpla con los criterios del sector agrícola de la taxonomía) en el producto final, o uso de materiales con un índice de sostenibilidad de materiales Higg inferior a 25 para prendas de vestir. 
</t>
    </r>
    <r>
      <rPr>
        <b/>
        <sz val="12"/>
        <color rgb="FF000000"/>
        <rFont val="Calibri"/>
        <family val="2"/>
        <scheme val="minor"/>
      </rPr>
      <t xml:space="preserve">Opción 3: </t>
    </r>
    <r>
      <rPr>
        <sz val="12"/>
        <color rgb="FF000000"/>
        <rFont val="Calibri"/>
        <family val="2"/>
        <scheme val="minor"/>
      </rPr>
      <t xml:space="preserve">Certificaciones textiles sostenibles en el mercado: certificaciones como Global Organic Textile Standard, Oeko Tex, y la Better Cotton Initiative que demuestren el cumplimiento de los criterios técnicos anteriores relacionados con el uso de energía y materiales son consideradas elegibles. </t>
    </r>
  </si>
  <si>
    <r>
      <t xml:space="preserve">Para que las actividades de procesamiento de datos, hosting y relacionados sean elegibles, deben cumplir con </t>
    </r>
    <r>
      <rPr>
        <b/>
        <sz val="12"/>
        <color rgb="FF000000"/>
        <rFont val="Calibri"/>
        <family val="2"/>
        <scheme val="minor"/>
      </rPr>
      <t>todos los criterios listados a continuación:</t>
    </r>
    <r>
      <rPr>
        <sz val="12"/>
        <color rgb="FF000000"/>
        <rFont val="Calibri"/>
        <family val="2"/>
        <scheme val="minor"/>
      </rPr>
      <t xml:space="preserve">
1. Los equipos utilizados en los centros de datos deben contar con certificaciones de eficiencia energética en el nivel más alto de la certificación determinada (p. ej.: Energy Star, entre otras).
2. Los centros de datos deben tener una eficacia de uso de energía inferior a 1.5 PUE (por sus siglas en inglés ) calculado con los promedios ponderados en función de las cargas y los tiempos de operación anual del sistema; o la energía utilizada para el funcionamiento de los centros de datos deben tener emisiones de carbono inferiores a 100 gCO₂e/kWh en su ciclo de vida.
3. El potencial de calentamiento global (GWP, por sus siglas en inglés) de los refrigerantes utilizados en el sistema de enfriamiento del centro de datos no supera los 675 (adimensional) .</t>
    </r>
  </si>
  <si>
    <r>
      <t>La actividad es elegible si cumple con</t>
    </r>
    <r>
      <rPr>
        <b/>
        <sz val="12"/>
        <color rgb="FF000000"/>
        <rFont val="Calibri"/>
        <family val="2"/>
        <scheme val="minor"/>
      </rPr>
      <t xml:space="preserve"> alguna de las opciones </t>
    </r>
    <r>
      <rPr>
        <sz val="12"/>
        <color rgb="FF000000"/>
        <rFont val="Calibri"/>
        <family val="2"/>
        <scheme val="minor"/>
      </rPr>
      <t xml:space="preserve">listadas a continuación:
</t>
    </r>
    <r>
      <rPr>
        <b/>
        <sz val="12"/>
        <color rgb="FF000000"/>
        <rFont val="Calibri"/>
        <family val="2"/>
        <scheme val="minor"/>
      </rPr>
      <t xml:space="preserve">Opción 1: </t>
    </r>
    <r>
      <rPr>
        <sz val="12"/>
        <color rgb="FF000000"/>
        <rFont val="Calibri"/>
        <family val="2"/>
        <scheme val="minor"/>
      </rPr>
      <t xml:space="preserve">Las soluciones de las TIC se usan predominantemente para la provisión de datos y análisis que permiten las reducciones de emisiones de GEI.
</t>
    </r>
    <r>
      <rPr>
        <b/>
        <sz val="12"/>
        <color rgb="FF000000"/>
        <rFont val="Calibri"/>
        <family val="2"/>
        <scheme val="minor"/>
      </rPr>
      <t>Opción 2:</t>
    </r>
    <r>
      <rPr>
        <sz val="12"/>
        <color rgb="FF000000"/>
        <rFont val="Calibri"/>
        <family val="2"/>
        <scheme val="minor"/>
      </rPr>
      <t xml:space="preserve"> Cuando una solución/tecnología alternativa ya está disponible en el mercado, la solución TIC demuestra ahorros sustanciales de emisión de GEI de ciclo de vida en comparación con la solución/tecnologías alternativas de mejor desempeño. Las emisiones de GEI y las emisiones netas del ciclo de vida se calculan utilizando metodologías de cuantificación (p. ej: ISO 14067: 2018, ISO 14040:2006, entre otras) . 
</t>
    </r>
    <r>
      <rPr>
        <b/>
        <sz val="12"/>
        <color rgb="FF000000"/>
        <rFont val="Calibri"/>
        <family val="2"/>
        <scheme val="minor"/>
      </rPr>
      <t>Opción 3:</t>
    </r>
    <r>
      <rPr>
        <sz val="12"/>
        <color rgb="FF000000"/>
        <rFont val="Calibri"/>
        <family val="2"/>
        <scheme val="minor"/>
      </rPr>
      <t xml:space="preserve"> Las actividades que usan datos exclusivamente para ayudar a la mitigación del cambio climático son directamente elegibles.
</t>
    </r>
    <r>
      <rPr>
        <b/>
        <sz val="12"/>
        <color rgb="FF000000"/>
        <rFont val="Calibri"/>
        <family val="2"/>
        <scheme val="minor"/>
      </rPr>
      <t>Opción 4</t>
    </r>
    <r>
      <rPr>
        <sz val="12"/>
        <color rgb="FF000000"/>
        <rFont val="Calibri"/>
        <family val="2"/>
        <scheme val="minor"/>
      </rPr>
      <t xml:space="preserve">: Son elegibles otras aplicaciones, equipos y sistemas integrados que generan contribuciones sustanciales en la disminución de emisiones de GEI. Se debe demostrar la contribución sustancial para la mitigación al cambio climático a través de un estudio técnico donde se evidencia el impacto comparado con una línea base o sistemas convenciones. 
</t>
    </r>
    <r>
      <rPr>
        <b/>
        <sz val="12"/>
        <color rgb="FF000000"/>
        <rFont val="Calibri"/>
        <family val="2"/>
        <scheme val="minor"/>
      </rPr>
      <t xml:space="preserve">Nota 1: </t>
    </r>
    <r>
      <rPr>
        <sz val="12"/>
        <color rgb="FF000000"/>
        <rFont val="Calibri"/>
        <family val="2"/>
        <scheme val="minor"/>
      </rPr>
      <t xml:space="preserve">Las reducciones de emisiones de GEI en el ciclo de vida se verifican por un tercero independiente que evalúa de manera transparente los criterios estándar, incluidos los de revisión crítica.
</t>
    </r>
    <r>
      <rPr>
        <b/>
        <sz val="12"/>
        <color rgb="FF000000"/>
        <rFont val="Calibri"/>
        <family val="2"/>
        <scheme val="minor"/>
      </rPr>
      <t xml:space="preserve">Nota 2: </t>
    </r>
    <r>
      <rPr>
        <sz val="12"/>
        <color rgb="FF000000"/>
        <rFont val="Calibri"/>
        <family val="2"/>
        <scheme val="minor"/>
      </rPr>
      <t>Las soluciones digitales de software deben tener en cuenta la protección de datos personales, confidencialidad y apropiados mecanismos de consentimiento previo e informado.</t>
    </r>
  </si>
  <si>
    <r>
      <t>El tratamiento de lodos con sistemas de digestión anaeróbica es elegible si la actividad cumple con</t>
    </r>
    <r>
      <rPr>
        <b/>
        <sz val="12"/>
        <color rgb="FF000000"/>
        <rFont val="Calibri"/>
        <family val="2"/>
        <scheme val="minor"/>
      </rPr>
      <t xml:space="preserve"> todos los criterios listados a continuación:</t>
    </r>
    <r>
      <rPr>
        <sz val="12"/>
        <color rgb="FF000000"/>
        <rFont val="Calibri"/>
        <family val="2"/>
        <scheme val="minor"/>
      </rPr>
      <t xml:space="preserve">
• Contar con un plan de monitoreo y contingencia  para minimizar las fugas de metano en la instalación.
• El biogás producido será aprovechado, bien sea utilizándolo directamente para la generación de electricidad o calor, o convirtiéndolo en biometano para inyección en la red de gas natural, o como combustible para vehículos, o materia prima en la industria química. (p. ej: para la producción de H2 y NH3).
• En caso de no contemplar el aprovechamiento del biogás, y el sistema actualmente incluye la quema directa de este, el proyecto debe demostrar un programa de transición para su aprovechamiento en el mediano plazo (menor a 3 años).
</t>
    </r>
    <r>
      <rPr>
        <b/>
        <sz val="12"/>
        <color rgb="FF000000"/>
        <rFont val="Calibri"/>
        <family val="2"/>
        <scheme val="minor"/>
      </rPr>
      <t>Nota:</t>
    </r>
    <r>
      <rPr>
        <sz val="12"/>
        <color rgb="FF000000"/>
        <rFont val="Calibri"/>
        <family val="2"/>
        <scheme val="minor"/>
      </rPr>
      <t xml:space="preserve"> Se contemplan actividades que faciliten el uso y aprovechamiento de biogás como la purificación, la desecación, la compresión o actividades similares.</t>
    </r>
  </si>
  <si>
    <r>
      <t xml:space="preserve">La infraestructura de recolección y transporte de los residuos no peligrosos separados en la fuente, recolectados y transportados por separado que están destinados a las operaciones de reutilización, reciclaje o de valorización que cumplen con los criterios de elegibilidad/contribución sustancial establecidos en las actividades económicas RC5 del presente documento son directamente elegibles.
</t>
    </r>
    <r>
      <rPr>
        <b/>
        <sz val="12"/>
        <color rgb="FF000000"/>
        <rFont val="Calibri"/>
        <family val="2"/>
        <scheme val="minor"/>
      </rPr>
      <t>Nota</t>
    </r>
    <r>
      <rPr>
        <sz val="12"/>
        <color rgb="FF000000"/>
        <rFont val="Calibri"/>
        <family val="2"/>
        <scheme val="minor"/>
      </rPr>
      <t xml:space="preserve">: Esta actividad económica incluye la infraestructura y los equipos para la recolección y el transporte separado de residuos no peligrosos como:
• Infraestructura de recolección como contenedores.
• Instalaciones que optimicen el transporte, tales como estaciones de transferencia.
• Inversiones en compactación, trituración y otras actividades que mejoren la capacidad logística en el transporte. </t>
    </r>
  </si>
  <si>
    <r>
      <t>La digestión anaeróbica de los residuos orgánicos (p. ej: residuos sólidos urbanos, industriales ordinarios y de actividades agrícolas) es elegible cuando cumple</t>
    </r>
    <r>
      <rPr>
        <b/>
        <sz val="12"/>
        <color rgb="FF000000"/>
        <rFont val="Calibri"/>
        <family val="2"/>
        <scheme val="minor"/>
      </rPr>
      <t xml:space="preserve"> todos los criterios listados a continuación:</t>
    </r>
    <r>
      <rPr>
        <sz val="12"/>
        <color rgb="FF000000"/>
        <rFont val="Calibri"/>
        <family val="2"/>
        <scheme val="minor"/>
      </rPr>
      <t xml:space="preserve">
• Los residuos orgánicos que se utilizan para la digestión anaeróbica se segregan en la fuente y se recolectan por separado (recolección selectiva de residuos) o son separados en una planta de pretratamiento de residuos sólidos.
• Contar con un plan de monitoreo  y contingencia para minimizar las fugas de metano en la instalación.
• El biogás producido es utilizado después de su tratamiento para la generación de energía eléctrica o calor, o es convertido en biometano para ser inyectado en la red de gas natural, o como combustible para vehículos, o materia prima en la industria química (p. ej: para la producción de H2 y NH3).
• El digestato producido es utilizado como fertilizante o como enmienda del suelo después del tratamiento, si es necesario, ya sea directamente o después del compostaje o cualquier otro tratamiento. </t>
    </r>
  </si>
  <si>
    <r>
      <t>El compostaje de la fracción orgánica de los residuos biológicos (como los residuos de producción agrícola o residuos domésticos) es directamente elegible, tanto para infraestructuras nuevas como existentes, siempre que cumpla con</t>
    </r>
    <r>
      <rPr>
        <b/>
        <sz val="12"/>
        <color rgb="FF000000"/>
        <rFont val="Calibri"/>
        <family val="2"/>
        <scheme val="minor"/>
      </rPr>
      <t xml:space="preserve"> todos los criterios listados a continuación:</t>
    </r>
    <r>
      <rPr>
        <sz val="12"/>
        <color rgb="FF000000"/>
        <rFont val="Calibri"/>
        <family val="2"/>
        <scheme val="minor"/>
      </rPr>
      <t xml:space="preserve">
• Los residuos orgánicos son separados en la fuente y son recolectados por separado (rutas diferenciales de residuos).
• El compost producido se debe utilizar como fertilizante o como enmienda del suelo y, debe cumplir los requisitos para materiales fertilizantes o enmiendas del suelo que se establezcan en la normativa nacional vigente, si existe. 
• Se debe asegurar un buen diseño del proceso de aireación y establecer un plan de operación. 
</t>
    </r>
    <r>
      <rPr>
        <b/>
        <sz val="12"/>
        <color rgb="FF000000"/>
        <rFont val="Calibri"/>
        <family val="2"/>
        <scheme val="minor"/>
      </rPr>
      <t>Nota:</t>
    </r>
    <r>
      <rPr>
        <sz val="12"/>
        <color rgb="FF000000"/>
        <rFont val="Calibri"/>
        <family val="2"/>
        <scheme val="minor"/>
      </rPr>
      <t xml:space="preserve"> Se incluyen también activos para la separación mecanizada y actividades de transformación.</t>
    </r>
  </si>
  <si>
    <r>
      <t xml:space="preserve">El aprovechamiento de material de residuos no peligrosos, recogidos ya separados, es elegible cuando cumple con </t>
    </r>
    <r>
      <rPr>
        <b/>
        <sz val="12"/>
        <color rgb="FF000000"/>
        <rFont val="Calibri"/>
        <family val="2"/>
        <scheme val="minor"/>
      </rPr>
      <t>todos los criterios listados a continuación:</t>
    </r>
    <r>
      <rPr>
        <sz val="12"/>
        <color rgb="FF000000"/>
        <rFont val="Calibri"/>
        <family val="2"/>
        <scheme val="minor"/>
      </rPr>
      <t xml:space="preserve">
• Produce materias primas secundarias adecuadas para la sustitución de materiales vírgenes en los procesos de producción.
• La actividad convierte al menos el 50% en peso  de los residuos no peligrosos que son recolectados por separado, en materias primas secundarias aptas para la sustitución de insumos vírgenes en los procesos productivos. Esto incluye, pero no se limita a: materiales como cartón, aluminio, PET, vidrio, entre otros.
• Se elaboren planes y programas de recuperación,  reciclaje y remanufactura que impulsen el óptimo aprovechamiento de los recursos contenidos en los residuos sólidos (p. ej: plásticos, vidrios y escombros de construcción), ya sea como materia prima para uso en otros procesos industriales cuando su reciclaje es posible, o recuperando su energía a través de procesos de valoración energética para residuos con alto poder calorífico, cuando el reciclaje no es viable. 
Nota: Son elegibles también los activos para la separación mecanizada (p. ej: Estaciones de Clasificación y Aprovechamiento ECA) y actividades de transformación (p. ej: usando procesos y equipos como el secado, trozado, peletizado o extrusión), que incrementen el valor y la usabilidad del material.
Adicionalmente, </t>
    </r>
    <r>
      <rPr>
        <b/>
        <sz val="12"/>
        <color rgb="FF000000"/>
        <rFont val="Calibri"/>
        <family val="2"/>
        <scheme val="minor"/>
      </rPr>
      <t>si la infraestructura es destinada para la preparación de los residuos para uso en procesos industriales posteriores</t>
    </r>
    <r>
      <rPr>
        <sz val="12"/>
        <color rgb="FF000000"/>
        <rFont val="Calibri"/>
        <family val="2"/>
        <scheme val="minor"/>
      </rPr>
      <t xml:space="preserve"> (p. ej: combustible derivado de residuos (CDR) en la producción de cemento), también se debe cumplir con</t>
    </r>
    <r>
      <rPr>
        <b/>
        <sz val="12"/>
        <color rgb="FF000000"/>
        <rFont val="Calibri"/>
        <family val="2"/>
        <scheme val="minor"/>
      </rPr>
      <t xml:space="preserve"> todos siguientes criterios</t>
    </r>
    <r>
      <rPr>
        <sz val="12"/>
        <color rgb="FF000000"/>
        <rFont val="Calibri"/>
        <family val="2"/>
        <scheme val="minor"/>
      </rPr>
      <t xml:space="preserve"> (lista acumulativa):
•  La infraestructura debe ser aquella que se destina a la separación y preparación de residuos no reciclables en el mercado, caracterizados por su elevado poder calorífico, para su valorización energética. En este proceso de preparación de material como CDR, los residuos se utilizan como combustible alternativo.
• La infraestructura no puede competir con la de reciclaje (para asegurar el manejo de residuos siguiendo la jerarquía de residuos).</t>
    </r>
  </si>
  <si>
    <r>
      <t>La actividad es elegible para rellenos sanitarios existentes si cumple con</t>
    </r>
    <r>
      <rPr>
        <b/>
        <sz val="12"/>
        <color rgb="FF000000"/>
        <rFont val="Calibri"/>
        <family val="2"/>
        <scheme val="minor"/>
      </rPr>
      <t xml:space="preserve"> todos los criterios listados a continuación:</t>
    </r>
    <r>
      <rPr>
        <sz val="12"/>
        <color rgb="FF000000"/>
        <rFont val="Calibri"/>
        <family val="2"/>
        <scheme val="minor"/>
      </rPr>
      <t xml:space="preserve">
• El relleno sanitario o la celda del relleno sanitario donde el sistema de captura de gas se instaló, amplió o modernizó recientemente está cerrado y no está recibiendo más residuos.
• El gas de relleno sanitario producido es utilizado para la generación de energía eléctrica o calor (como biogás), o es transformado en biometano para su inyección en la red de gas natural, o utilizado como combustible para vehículos, o materia prima en la industria química. 
• Las emisiones de metano del relleno sanitario y las fugas de las instalaciones de recolección y utilización de gas de relleno sanitario están sujetas a procedimientos de control y seguimiento.</t>
    </r>
  </si>
  <si>
    <r>
      <t>Se consideran</t>
    </r>
    <r>
      <rPr>
        <b/>
        <sz val="12"/>
        <color rgb="FF000000"/>
        <rFont val="Calibri"/>
        <family val="2"/>
        <scheme val="minor"/>
      </rPr>
      <t xml:space="preserve"> directamente elegibles</t>
    </r>
    <r>
      <rPr>
        <sz val="12"/>
        <color rgb="FF000000"/>
        <rFont val="Calibri"/>
        <family val="2"/>
        <scheme val="minor"/>
      </rPr>
      <t xml:space="preserve"> la creación de activos intangibles, actividades de investigación científica, desarrollo e innovación (I+D+I) tecnológica que tengan el objetivo de impulsar el cumplimiento de los criterios de elegibilidad/contribución sustancial de la Taxonomía en el sector de Gestión de residuos y captura de emisiones de GEI. </t>
    </r>
  </si>
  <si>
    <r>
      <t xml:space="preserve">La actividad es elegible si cumple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 Sistemas nuevos</t>
    </r>
    <r>
      <rPr>
        <sz val="12"/>
        <color rgb="FF000000"/>
        <rFont val="Calibri"/>
        <family val="2"/>
        <scheme val="minor"/>
      </rPr>
      <t xml:space="preserve">
Para sistemas nuevos, para determinar la elegibilidad el proyecto debe </t>
    </r>
    <r>
      <rPr>
        <b/>
        <sz val="12"/>
        <color rgb="FF000000"/>
        <rFont val="Calibri"/>
        <family val="2"/>
        <scheme val="minor"/>
      </rPr>
      <t>cumplir los siguientes criterios según sea la etapa del proceso:</t>
    </r>
    <r>
      <rPr>
        <sz val="12"/>
        <color rgb="FF000000"/>
        <rFont val="Calibri"/>
        <family val="2"/>
        <scheme val="minor"/>
      </rPr>
      <t xml:space="preserve">
</t>
    </r>
    <r>
      <rPr>
        <b/>
        <sz val="12"/>
        <color rgb="FF000000"/>
        <rFont val="Calibri"/>
        <family val="2"/>
        <scheme val="minor"/>
      </rPr>
      <t>• Captación y tratamiento:</t>
    </r>
    <r>
      <rPr>
        <sz val="12"/>
        <color rgb="FF000000"/>
        <rFont val="Calibri"/>
        <family val="2"/>
        <scheme val="minor"/>
      </rPr>
      <t xml:space="preserve"> El consumo medio neto de energía para la captación y el tratamiento es inferior o igual a 0.5 kWh/m3 de agua producida o la intensidad de carbono de la energía utilizada en estos sistemas debe ser igual o inferior a 100 gCO2e/kWh en su ciclo de vida .
</t>
    </r>
    <r>
      <rPr>
        <b/>
        <sz val="12"/>
        <color rgb="FF000000"/>
        <rFont val="Calibri"/>
        <family val="2"/>
        <scheme val="minor"/>
      </rPr>
      <t>• Sistemas de distribución:</t>
    </r>
    <r>
      <rPr>
        <sz val="12"/>
        <color rgb="FF000000"/>
        <rFont val="Calibri"/>
        <family val="2"/>
        <scheme val="minor"/>
      </rPr>
      <t xml:space="preserve"> En la fase de sistemas de distribución o suministro a los usuarios, las fugas estructurales tienen un umbral igual o inferior a 1.5 en la zona de red de acuerdo con el Índice de Fugas Estructurales (IFE o ILI por sus siglas en inglés).
</t>
    </r>
    <r>
      <rPr>
        <b/>
        <sz val="12"/>
        <color rgb="FF000000"/>
        <rFont val="Calibri"/>
        <family val="2"/>
        <scheme val="minor"/>
      </rPr>
      <t>Opción 2: Sistemas existentes</t>
    </r>
    <r>
      <rPr>
        <sz val="12"/>
        <color rgb="FF000000"/>
        <rFont val="Calibri"/>
        <family val="2"/>
        <scheme val="minor"/>
      </rPr>
      <t xml:space="preserve">
Para la renovación de </t>
    </r>
    <r>
      <rPr>
        <b/>
        <sz val="12"/>
        <color rgb="FF000000"/>
        <rFont val="Calibri"/>
        <family val="2"/>
        <scheme val="minor"/>
      </rPr>
      <t>sistemas existente</t>
    </r>
    <r>
      <rPr>
        <sz val="12"/>
        <color rgb="FF000000"/>
        <rFont val="Calibri"/>
        <family val="2"/>
        <scheme val="minor"/>
      </rPr>
      <t>s, para determinar la elegibilidad el proyecto debe cumplir con</t>
    </r>
    <r>
      <rPr>
        <b/>
        <sz val="12"/>
        <color rgb="FF000000"/>
        <rFont val="Calibri"/>
        <family val="2"/>
        <scheme val="minor"/>
      </rPr>
      <t xml:space="preserve"> alguno de criterios listados a continuación</t>
    </r>
    <r>
      <rPr>
        <sz val="12"/>
        <color rgb="FF000000"/>
        <rFont val="Calibri"/>
        <family val="2"/>
        <scheme val="minor"/>
      </rPr>
      <t xml:space="preserve"> según sea la etapa del proceso:
• </t>
    </r>
    <r>
      <rPr>
        <b/>
        <sz val="12"/>
        <color rgb="FF000000"/>
        <rFont val="Calibri"/>
        <family val="2"/>
        <scheme val="minor"/>
      </rPr>
      <t>Captación y Plantas de potabilización (tratamiento)</t>
    </r>
    <r>
      <rPr>
        <sz val="12"/>
        <color rgb="FF000000"/>
        <rFont val="Calibri"/>
        <family val="2"/>
        <scheme val="minor"/>
      </rPr>
      <t xml:space="preserve">: Disminuir el consumo de energía promedio del sistema en al menos un 20%, en comparación con los resultados de referencia promediados durante tres años en kWh/m3 de suministro de agua captada y tratada para el sistema.
• </t>
    </r>
    <r>
      <rPr>
        <b/>
        <sz val="12"/>
        <color rgb="FF000000"/>
        <rFont val="Calibri"/>
        <family val="2"/>
        <scheme val="minor"/>
      </rPr>
      <t xml:space="preserve">Sistemas de distribución o suministro: </t>
    </r>
    <r>
      <rPr>
        <sz val="12"/>
        <color rgb="FF000000"/>
        <rFont val="Calibri"/>
        <family val="2"/>
        <scheme val="minor"/>
      </rPr>
      <t xml:space="preserve">Disminuir las pérdidas (Índice de IFE) en al menos en un 20% en el segmento de la red (zona de gestión), en comparación con el rendimiento histórico de referencia promediado a lo largo de tres años para el activo.
</t>
    </r>
    <r>
      <rPr>
        <b/>
        <sz val="12"/>
        <color rgb="FF000000"/>
        <rFont val="Calibri"/>
        <family val="2"/>
        <scheme val="minor"/>
      </rPr>
      <t>Opción 3: Tecnologías de suministro de agua para usuarios rurales:</t>
    </r>
    <r>
      <rPr>
        <sz val="12"/>
        <color rgb="FF000000"/>
        <rFont val="Calibri"/>
        <family val="2"/>
        <scheme val="minor"/>
      </rPr>
      <t xml:space="preserve">
Los siguientes sistemas implementados en zonas rurales son directamente elegibles:
• Sistemas de tratamiento y distribución de agua alimentados por energía solar. 
• Bombeo de agua mediante sistemas de energía solar o eólica. 
• Monitoreo remoto de sistema de agua rurales (ejemplos de tecnologías: sensores de nivel de agua en la cabeza de la bomba, sensores de flujo tradicionales en la salida de la bomba, sensores de movimiento de partes de la bomba).
• Sistemas de recolección de agua lluvia 
• Sistema de reutilización de aguas grises. 
• Sistemas de agua transportada (para zonas rurales con estaciones secas prolongadas). 
• Perforación de pozos para suministro de agua. 
</t>
    </r>
    <r>
      <rPr>
        <b/>
        <sz val="12"/>
        <color rgb="FF000000"/>
        <rFont val="Calibri"/>
        <family val="2"/>
        <scheme val="minor"/>
      </rPr>
      <t>Opción 4: Plantas de desalinización</t>
    </r>
    <r>
      <rPr>
        <sz val="12"/>
        <color rgb="FF000000"/>
        <rFont val="Calibri"/>
        <family val="2"/>
        <scheme val="minor"/>
      </rPr>
      <t xml:space="preserve">
Si se utiliza una planta desalinizadora, la energía utilizada para los sistemas deben tener emisiones en su ciclo de vida de GEI inferiores o iguales a 100 gCO2e/kWh (umbral del sector de energía), o las emisiones asociadas al consumo de la energía de las plantas deben ser inferior a 350 gCO2e/m3 de agua desalinizada producida.</t>
    </r>
  </si>
  <si>
    <r>
      <t xml:space="preserve">La actividad es elegible si corresponde a </t>
    </r>
    <r>
      <rPr>
        <b/>
        <sz val="12"/>
        <color rgb="FF000000"/>
        <rFont val="Calibri"/>
        <family val="2"/>
        <scheme val="minor"/>
      </rPr>
      <t>alguna de las opciones de los sistemas y tecnologías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Aquellos que previenen fugas o desbordes de aguas residuales no tratadas y está conectado a un sistema de tratamiento. Se debe tener un plan de gestión de los sistemas de alcantarillado con medidas como el control activo de fugas, la gestión del caudal y de la presión, la gestión de infraestructura y activos (incluido mantenimiento, sectorización, monitoreo y reporte, digitalización y automatización y la renovación de redes de alcantarillado sanitario).
</t>
    </r>
    <r>
      <rPr>
        <b/>
        <sz val="12"/>
        <color rgb="FF000000"/>
        <rFont val="Calibri"/>
        <family val="2"/>
        <scheme val="minor"/>
      </rPr>
      <t xml:space="preserve">Opción 2: </t>
    </r>
    <r>
      <rPr>
        <sz val="12"/>
        <color rgb="FF000000"/>
        <rFont val="Calibri"/>
        <family val="2"/>
        <scheme val="minor"/>
      </rPr>
      <t xml:space="preserve">Aquellos relacionados a procesos de conducción, recolección y transporte que permitan incrementar el volumen de aguas residuales tratadas, según el marco normativo vigente y/o disminuir el vertido de aguas residuales crudas sin tratar.
</t>
    </r>
    <r>
      <rPr>
        <b/>
        <sz val="12"/>
        <color rgb="FF000000"/>
        <rFont val="Calibri"/>
        <family val="2"/>
        <scheme val="minor"/>
      </rPr>
      <t xml:space="preserve">Opción 3: </t>
    </r>
    <r>
      <rPr>
        <sz val="12"/>
        <color rgb="FF000000"/>
        <rFont val="Calibri"/>
        <family val="2"/>
        <scheme val="minor"/>
      </rPr>
      <t xml:space="preserve">Aquellos que permitan reducir el consumo de agua a través del reúso del recurso, incluyendo los proyectos para segregar el drenaje: municipal, pluvial e industrial, para su tratamiento especializado. 
</t>
    </r>
    <r>
      <rPr>
        <b/>
        <sz val="12"/>
        <color rgb="FF000000"/>
        <rFont val="Calibri"/>
        <family val="2"/>
        <scheme val="minor"/>
      </rPr>
      <t xml:space="preserve">Opción 4: </t>
    </r>
    <r>
      <rPr>
        <sz val="12"/>
        <color rgb="FF000000"/>
        <rFont val="Calibri"/>
        <family val="2"/>
        <scheme val="minor"/>
      </rPr>
      <t>Sistemas de recolección de aguas residuales, separadas de las aguas pluviales, que favorecen una mayor eficiencia en los sistemas de tratamiento de aguas residuales.</t>
    </r>
  </si>
  <si>
    <r>
      <t xml:space="preserve">La actividad es elegible si corresponde con </t>
    </r>
    <r>
      <rPr>
        <b/>
        <sz val="12"/>
        <color theme="1"/>
        <rFont val="Calibri"/>
        <family val="2"/>
        <scheme val="minor"/>
      </rPr>
      <t>alguna de las opciones de sistemas y tecnologías listadas a continuación:</t>
    </r>
    <r>
      <rPr>
        <sz val="12"/>
        <color theme="1"/>
        <rFont val="Calibri"/>
        <family val="2"/>
        <scheme val="minor"/>
      </rPr>
      <t xml:space="preserve">
</t>
    </r>
    <r>
      <rPr>
        <b/>
        <sz val="12"/>
        <color theme="1"/>
        <rFont val="Calibri"/>
        <family val="2"/>
        <scheme val="minor"/>
      </rPr>
      <t>Opción 1:</t>
    </r>
    <r>
      <rPr>
        <sz val="12"/>
        <color theme="1"/>
        <rFont val="Calibri"/>
        <family val="2"/>
        <scheme val="minor"/>
      </rPr>
      <t xml:space="preserve"> Los sistemas y tecnologías que generan una reducción de al menos un 20% en el consumo de agua anual de las actividades económicas (p. ej: sistemas de acueducto, procesos industriales, actividades agrícolas, construcción y renovación de edificios, entre otros) 
</t>
    </r>
    <r>
      <rPr>
        <b/>
        <sz val="12"/>
        <color theme="1"/>
        <rFont val="Calibri"/>
        <family val="2"/>
        <scheme val="minor"/>
      </rPr>
      <t>Opción 2:</t>
    </r>
    <r>
      <rPr>
        <sz val="12"/>
        <color theme="1"/>
        <rFont val="Calibri"/>
        <family val="2"/>
        <scheme val="minor"/>
      </rPr>
      <t xml:space="preserve"> Los sistemas y tecnologías utilizados para la reutilización de agua (p. ej: sistemas de ciclo cerrado) y los equipos sin requerimiento de agua (p. ej: sistemas para saneamiento, refrigeración, centrales eléctricas, procesos industriales, entre otros) que generan una reducción mínima del 20% del consumo de agua anual. 
</t>
    </r>
    <r>
      <rPr>
        <b/>
        <sz val="12"/>
        <color theme="1"/>
        <rFont val="Calibri"/>
        <family val="2"/>
        <scheme val="minor"/>
      </rPr>
      <t xml:space="preserve">Opción 3: </t>
    </r>
    <r>
      <rPr>
        <sz val="12"/>
        <color theme="1"/>
        <rFont val="Calibri"/>
        <family val="2"/>
        <scheme val="minor"/>
      </rPr>
      <t xml:space="preserve">Los sistemas y tecnologías que producen una reducción mínima de un 20% en el consumo de agua anual por unidad de producto (m³ agua/t producto fabricado), (p. ej: accesorios de bajo flujo, cosecha de aguas lluvia, entre otros). </t>
    </r>
  </si>
  <si>
    <r>
      <t xml:space="preserve">El sector Agricultura dentro de la Taxonomía Verde se presenta con un enfoque diferencial, incorporando consideraciones transversales basadas en la </t>
    </r>
    <r>
      <rPr>
        <b/>
        <sz val="12"/>
        <color theme="1"/>
        <rFont val="Calibri"/>
        <family val="2"/>
        <scheme val="minor"/>
      </rPr>
      <t>contribución sustancial a al menos uno de los siete (7) objetivos ambientales y climáticos</t>
    </r>
    <r>
      <rPr>
        <sz val="12"/>
        <color theme="1"/>
        <rFont val="Calibri"/>
        <family val="2"/>
        <scheme val="minor"/>
      </rPr>
      <t>: mitigación del cambio climático; adaptación al cambio climático; gestión del suelo; protección y restauración de la biodiversidad y ecosistemas; uso sostenible y protección del recurso hídrico y ecosistemas marinos; transición hacia una economía circular; y prevención y control de la contaminación. 
La Taxonomía aborda la actividad asociada a “</t>
    </r>
    <r>
      <rPr>
        <b/>
        <sz val="12"/>
        <color theme="1"/>
        <rFont val="Calibri"/>
        <family val="2"/>
        <scheme val="minor"/>
      </rPr>
      <t>Inversiones y prácticas para la transición hacia la agricultura sostenible” (Actividad AG1),</t>
    </r>
    <r>
      <rPr>
        <sz val="12"/>
        <color theme="1"/>
        <rFont val="Calibri"/>
        <family val="2"/>
        <scheme val="minor"/>
      </rPr>
      <t xml:space="preserve"> la cual puede ser aplicable para cualquier tipo de cultivo.
Con base en lo anterior, para alinearse con la Taxonomía, se deben seguir los pasos descritos en la pestaña 'Guía de navegación Agricultura' por medio de las siguientes tablas y cuadros:
</t>
    </r>
    <r>
      <rPr>
        <b/>
        <sz val="12"/>
        <color theme="1"/>
        <rFont val="Calibri"/>
        <family val="2"/>
        <scheme val="minor"/>
      </rPr>
      <t>1. Tabla 1:</t>
    </r>
    <r>
      <rPr>
        <sz val="12"/>
        <color theme="1"/>
        <rFont val="Calibri"/>
        <family val="2"/>
        <scheme val="minor"/>
      </rPr>
      <t xml:space="preserve"> Inversiones y prácticas admisibles en el sector agrícola, con un enfoque en cultivos anuales y permanentes. Un proyecto puede abarcar una o varias prácticas sostenibles de diferentes niveles.
</t>
    </r>
    <r>
      <rPr>
        <b/>
        <sz val="12"/>
        <color theme="1"/>
        <rFont val="Calibri"/>
        <family val="2"/>
        <scheme val="minor"/>
      </rPr>
      <t>2. Tabla 2:</t>
    </r>
    <r>
      <rPr>
        <sz val="12"/>
        <color theme="1"/>
        <rFont val="Calibri"/>
        <family val="2"/>
        <scheme val="minor"/>
      </rPr>
      <t xml:space="preserve"> Ilustra los Requisitos de Cumplimiento de No Hacer Daño Significativo (NHDS), que permiten determinar los posibles impactos negativos derivados de la implementación de prácticas en el sector agrícola para gestionar dentro del Plan de Gestión Ambiental o la Certificación ambiental.
</t>
    </r>
    <r>
      <rPr>
        <b/>
        <sz val="12"/>
        <color theme="1"/>
        <rFont val="Calibri"/>
        <family val="2"/>
        <scheme val="minor"/>
      </rPr>
      <t xml:space="preserve">3. Tabla 3: </t>
    </r>
    <r>
      <rPr>
        <sz val="12"/>
        <color theme="1"/>
        <rFont val="Calibri"/>
        <family val="2"/>
        <scheme val="minor"/>
      </rPr>
      <t xml:space="preserve">Presenta algunos ejemplos de contribución sustancial a los objetivos ambientales y climáticos que pueden tener las prácticas elegibles de la Taxonomía y sirven para la construcción del Plan de Gestión Ambiental o la Certificación Ambiental. 
</t>
    </r>
    <r>
      <rPr>
        <b/>
        <sz val="12"/>
        <color theme="1"/>
        <rFont val="Calibri"/>
        <family val="2"/>
        <scheme val="minor"/>
      </rPr>
      <t>4. Cuadro 1:</t>
    </r>
    <r>
      <rPr>
        <sz val="12"/>
        <color theme="1"/>
        <rFont val="Calibri"/>
        <family val="2"/>
        <scheme val="minor"/>
      </rPr>
      <t xml:space="preserve"> Presenta un mapeo de la normativa nacional aplicable para el sector agricultura.
</t>
    </r>
    <r>
      <rPr>
        <b/>
        <sz val="12"/>
        <color theme="1"/>
        <rFont val="Calibri"/>
        <family val="2"/>
        <scheme val="minor"/>
      </rPr>
      <t>5. Cuadro 2:</t>
    </r>
    <r>
      <rPr>
        <sz val="12"/>
        <color theme="1"/>
        <rFont val="Calibri"/>
        <family val="2"/>
        <scheme val="minor"/>
      </rPr>
      <t xml:space="preserve"> Establece el criterio sobre deforestación que toda práctica elegible del sector agricultura debe cumplir para alinearse con la Taxonomía.
</t>
    </r>
    <r>
      <rPr>
        <b/>
        <sz val="12"/>
        <color theme="1"/>
        <rFont val="Calibri"/>
        <family val="2"/>
        <scheme val="minor"/>
      </rPr>
      <t xml:space="preserve">6. Cuadro 3: </t>
    </r>
    <r>
      <rPr>
        <sz val="12"/>
        <color theme="1"/>
        <rFont val="Calibri"/>
        <family val="2"/>
        <scheme val="minor"/>
      </rPr>
      <t>Presenta un listado no exhaustivo de certificaciones ambientales con las que se puede validar que el proyecto  cuenta con una gestión ambiental sostenible</t>
    </r>
  </si>
  <si>
    <r>
      <rPr>
        <b/>
        <sz val="12"/>
        <color theme="1"/>
        <rFont val="Calibri"/>
        <family val="2"/>
        <scheme val="minor"/>
      </rPr>
      <t xml:space="preserve">Cuadro 1. 
Mapeo de normativa vigente pertinente aplicable al sector Agricultura (Lista no exhaustiva):
</t>
    </r>
    <r>
      <rPr>
        <sz val="12"/>
        <color theme="1"/>
        <rFont val="Calibri"/>
        <family val="2"/>
        <scheme val="minor"/>
      </rPr>
      <t xml:space="preserve">
1.	Ley del Medio Ambiente (Decreto No. 233-1998).
2.	Reglamento general de la Ley del Medio Ambiente (Decreto No. 17-2000).
3.	Política Nacional del Medio Ambiente (MARN, 2022).
4.	Plan Nacional de Cambio Climático (MARN, 2022).
5.	Ley de áreas naturales protegidas-LANP (Decreto No. 579-2005).
6.	Ley de conservación de vida silvestre (Decreto No. 844-1994). 
7.	Ley Especial de protección y Bienestar Animal (Decreto No. 276-2022).
8.	Reglamento Especial de Aguas Residuales y Manejo de Lodos Residuales (Decreto No. 29-2019).
9.	Reglamento especial sobre el manejo integral de los desechos sólidos y sus anexos (Decreto No. 42-2000).
10.	Ley sobre control de pesticidas, fertilizantes y productos para uso agropecuario (Decreto No. 315-1973).
11.	Reglamento de la Ley sobre control de pesticidas, fertilizantes y productos para uso agropecuario (Decreto No. 28-1980).
12.	Ley de protección a la sanidad vegetal, salud animal e inocuidad de los alimentos no procesados de origen vegetal o animal (Decreto No. 282-2025).
13.	Ley de Semillas (Decreto No. 530-2001).
14.	 Ley Básica de la Reforma Agraria (Decreto No. 153-1980).
15.	 Política de Producción más Limpia (Acuerdo No. 28-2004).
16.	 Ley de incentivos fiscales para el fomento de las energías renovables en la generación de electricidad (Decreto No. 462-2007). 
17.	 Ley general de recursos hídricos (Decreto No. 253-2021). 
18.	 Programa de Restauración de Ecosistemas y Paisajes Productivos  (MARN, 2024).
19.	 Ley de riego y avenamiento (Decreto No. 153-1970).
20.	 Ley forestal de El Salvador (Decreto No. 852-2002). 
21.	Reglamentos Técnicos Centroamericanos (RTCA) aplicables.</t>
    </r>
  </si>
  <si>
    <r>
      <rPr>
        <b/>
        <sz val="12"/>
        <color theme="1"/>
        <rFont val="Calibri"/>
        <family val="2"/>
        <scheme val="minor"/>
      </rPr>
      <t>Todas las actividades/activos/prácticas económicas contenidas en la Taxonomía Verde de El Salvador deben dar cumplimiento a los Requisitos de Cumplimiento Generales.</t>
    </r>
    <r>
      <rPr>
        <sz val="12"/>
        <color theme="1"/>
        <rFont val="Calibri"/>
        <family val="2"/>
        <scheme val="minor"/>
      </rPr>
      <t xml:space="preserve"> El cumplimiento de estos requisitos previene la inclusión en la Taxonomía de actividades que, aunque contribuyen a un objetivo ambiental, tienen consecuencias negativas en el logro de algún objetivo ambiental. En ese sentido, cada proyecto, activo o actividad económica, además de cumplir con los Criterios de contribución sustancial, deberá demostrar que cumple con los Requisitos de Cumplimiento (generales y específicos).</t>
    </r>
  </si>
  <si>
    <r>
      <rPr>
        <b/>
        <sz val="12"/>
        <color theme="1"/>
        <rFont val="Calibri"/>
        <family val="2"/>
        <scheme val="minor"/>
      </rPr>
      <t>Todas las actividades económicas contenidas en la Taxonomía Verde de El Salvador deben dar cumplimiento a las SSM.</t>
    </r>
    <r>
      <rPr>
        <sz val="12"/>
        <color theme="1"/>
        <rFont val="Calibri"/>
        <family val="2"/>
        <scheme val="minor"/>
      </rPr>
      <t xml:space="preserve"> Su aplicación permite asegurar que las actividades económicas contempladas en la Taxonomía no generen impactos sociales negativos y cumplan con los compromisos internacionales en materia de derechos humanos, legislación laboral, derechos colectivos y principios de gobernanza responsable.
Este principio se aplica a nivel de entidad, es decir, la institución que lleva a cabo la actividad económica o que es propietaria del activo debe contar con un sistema o plan de gestión social que sea coherente con la naturaleza del proyecto y con la normativa nacional vigente, considerando también los estándares internacionales </t>
    </r>
    <r>
      <rPr>
        <b/>
        <sz val="12"/>
        <color theme="1"/>
        <rFont val="Calibri"/>
        <family val="2"/>
        <scheme val="minor"/>
      </rPr>
      <t xml:space="preserve">para el cumplimiento de los objetivos sociales descritos en la siguiente tabla. </t>
    </r>
  </si>
  <si>
    <t>Herramienta de evaluación de alineación de proyectos, activos y actividades económicas respecto a la Taxonomía Verde de El Salvador</t>
  </si>
  <si>
    <t xml:space="preserve">Esta herramienta ofrece un método de consulta consolidado para los sectores y las actividades económicas de la Taxonomía Verde de El Salvador. La herramienta está diseñada para desarrollar búsquedas rápidas y encontrar de forma secuencial la información de Criterios Contribución Sustancial, Requisitos de Cumplimiento Generales y Específicos, y Salvaguardas Sociales Mínimas. Además, facilita la identificación, relación y comprensión de las actividades económicas en el contexto del mercado nacional e internacional, expresando los códigos industriales CIIU de las actividades económicas.
De esta forma, la herramienta optimiza la metodología de revisión de cara a evaluar el cumplimiento de los proyectos frente a lo establecido por la Taxonomía Verde de El Salvador.  </t>
  </si>
  <si>
    <t>Estructura de la Taxonomía para el objetivo de Mitigación del Cambio Climático</t>
  </si>
  <si>
    <t>Estructura de la Taxonomía para el Sector Agricultura</t>
  </si>
  <si>
    <t>Elaborado con el apoyo financiero del Gobierno de España</t>
  </si>
  <si>
    <t>La arquitectura de la Taxonomía Verde de El Salvador está configurada por cuatro elementos estructurales. Objetivos ambientales; Sectores; Actividades y/o activos económicos; y Requisitos y criterios técnicos. 
Para el objetivo de mitigación del cambio climático se incluyen siete (7) sectores: energía, transporte, construcción, gestión de residuos, manufactura, TIC y agua, los cuales incluyen en total 55 activos y/o actividades económicas con contribución sustancial al objetivo de mitigación del cambio climático. Adicionalmente, se incluyen requisitos de cumplimiento que deben seguir estas actividades y/o activos para validar que no hacen daño significativo a cinco (5) objetivos ambientales de la Taxonomía: adaptación al cambio climático; protección y restauración de la biodiversidad y sus ecosistemas; uso sostenible y protección del recurso hídrico y ecosistemas marinos; transición hacia una economía circular y; prevención y control de la contaminación.</t>
  </si>
  <si>
    <t>La arquitectura de la Taxonomía Verde de El Salvador está configurada por cuatro elementos estructurales. Objetivos ambientales; Sectores; Actividades y/o activos económicos; y Requisitos y criterios técnicos. 
Para el sector de agricultura se incluye una actividad "Inversiones y prácticas para la transición hacia la agricultura sostenible", la cual incluye un listado de prácticas con contribución sustancial a al menos uno de los siete (7) objetivos ambientales incluidos en la Taxonomía: mitigación del cambio climático; adaptación al cambio climático; protección y restauración de la biodiversidad y sus ecosistemas; uso sostenible y protección del recurso hídrico y ecosistemas marinos; transición hacia una economía circular; prevención y control de la contaminación y; gestión del suelo.</t>
  </si>
  <si>
    <r>
      <t xml:space="preserve">El sector Agricultura dentro de la Taxonomía Verde se presenta con un enfoque diferencial, incorporando consideraciones transversales basadas en la </t>
    </r>
    <r>
      <rPr>
        <b/>
        <sz val="12"/>
        <color theme="1"/>
        <rFont val="Calibri"/>
        <family val="2"/>
        <scheme val="minor"/>
      </rPr>
      <t>contribución sustancial a siete (7) objetivos ambientales y climáticos</t>
    </r>
    <r>
      <rPr>
        <sz val="12"/>
        <color theme="1"/>
        <rFont val="Calibri"/>
        <family val="2"/>
        <scheme val="minor"/>
      </rPr>
      <t>: mitigación del cambio climático; adaptación al cambio climático; gestión del suelo; protección y restauración de la biodiversidad y ecosistemas; uso sostenible y protección del recurso hídrico y ecosistemas marinos; transición hacia una economía circular; y prevención y control de la contaminación. 
La Taxonomía aborda la actividad asociada AG1 asociada a “</t>
    </r>
    <r>
      <rPr>
        <b/>
        <sz val="12"/>
        <color theme="1"/>
        <rFont val="Calibri"/>
        <family val="2"/>
        <scheme val="minor"/>
      </rPr>
      <t>Inversiones y prácticas para la transición hacia la agricultura sostenible”</t>
    </r>
    <r>
      <rPr>
        <sz val="12"/>
        <color theme="1"/>
        <rFont val="Calibri"/>
        <family val="2"/>
        <scheme val="minor"/>
      </rPr>
      <t>, la cual puede ser aplicable para diferentes tipos de cultivos. En etapas posteriores se podrán abordar otras actividades que permitan establecer prácticas especificas por tipo de cultivo (p. ej.: prácticas específicas para cultivos de café).</t>
    </r>
  </si>
  <si>
    <t xml:space="preserve">Se presentan tres tablas que resumen aquellas Inversiones y prácticas admisibles en el sector agrícola, los Requisitos de Cumplimiento de No Hacer Daño Significativo (NHDS) que deben tener los proyectos que se quieran realizar en el marco de la Taxonomía, y algunos ejemplos de contribución sustancial a los objetivos ambientales y climáticos de la Taxonomía. </t>
  </si>
  <si>
    <t>El objetivo de Mitigación del Cambio Climático en la Taxonomía Verde de El Salvador se aborda con un listado de actividades y/o activos para siete (7) sectores: Energía, Construcción, Residuos, Manufactura, Suministro y tratamiento de agua, Transporte y TIC. Estas actividades/activos deben cumplir con unos criterios técnicos cuantitativos y/o cualitativos que permitan validar su contribución sustancial a la mitigación del cambio climático, es decir la reducción de emisiones de gases efecto invernadero (GEI). También deben cumplir unos requisitos de cumplimiento con el fin de demostrar que no hacen daño a otros objetivos ambientales y climáticos y las Salvaguardas Sociales Mínimas.</t>
  </si>
  <si>
    <t xml:space="preserve">En esta hoja se encuentra una guía detallada sobre cómo utilizar esta herramienta para identificar la alineación de proyectos con la Taxonomía Verde de El Salvador que contribuyen al objetivo de Mitigación del Cambio Climático. La guía proporciona una explicación paso a paso del proceso, desde la selección del sector y la actividad económica relevante, hasta la verificación de los Criterios de Contribución Sustancial y los Requisitos de Cumplimiento. Además, se incluye un ejemplo práctico que ilustra cómo aplicar la herramienta en un caso real. </t>
  </si>
  <si>
    <t xml:space="preserve">Se presenta un cuadro consolidado de las actividades económicas que tienen una contribución sustancial sobre el objetivo ambiental de mitigación del cambio climático. En este cuadro, para cada actividad, se presentará el código de Taxonomía correspondiente a cada actividad económica, el código industrial CIIU, los Criterios de Contribución Sustancial y los Requisitos de Cumplimiento Específico (que puedan aplicar) relacionados a los otros objetivos ambientales que se abordan desde el principio de No Hacer Daño Significativo (NHDS). Las actividades económicas estarán clasificadas de acuerdo con el sector al que pertenecen. </t>
  </si>
  <si>
    <r>
      <t xml:space="preserve">A continuación, se presenta de forma detallada la explicación del esquema, previamente presentado, que reúne los pasos necesarios para utilizar la herramienta de consulta de la Taxonomía Verde de El Salvador. Estos pasos guiarán a los usuarios de la Taxonomía a través del proceso de evaluación de proyectos, asegurando que se cumplan los Criterios de contribución sustancial, los Requisitos de Cumplimiento Generales y Específicos y las Salvaguardas Sociales Mínimas, establecidos en la Taxonomía:
1. Realizar un </t>
    </r>
    <r>
      <rPr>
        <b/>
        <sz val="12"/>
        <color rgb="FF000000"/>
        <rFont val="Calibri"/>
        <family val="2"/>
        <scheme val="minor"/>
      </rPr>
      <t>análisis inicial del tipo de proyecto</t>
    </r>
    <r>
      <rPr>
        <sz val="12"/>
        <color rgb="FF000000"/>
        <rFont val="Calibri"/>
        <family val="2"/>
        <scheme val="minor"/>
      </rPr>
      <t xml:space="preserve"> y desde allí identificar si este corresponde al objetivo de mitigación del cambio climático, esto es, que tenga el potencial de contribuir a evitar, reducir, absorber y almacenar gases de efecto invernadero (GEI). 
2. Identificar la actividad económica del proyecto relacionada con el objetivo de Mitigación del cambio climático y clasificarla en el sector y actividad correspondiente. Complementariamente, se puede asociar la actividad económica con el código CIIU y código de la Taxonomía, para enmarcar el proyecto a evaluar. </t>
    </r>
    <r>
      <rPr>
        <b/>
        <sz val="12"/>
        <color rgb="FF000000"/>
        <rFont val="Calibri"/>
        <family val="2"/>
        <scheme val="minor"/>
      </rPr>
      <t>La actividad económica que se debe identificar es la actividad del proyecto específico a financiar, que no corresponde necesariamente a la actividad principal de la empresa.</t>
    </r>
    <r>
      <rPr>
        <sz val="12"/>
        <color rgb="FF000000"/>
        <rFont val="Calibri"/>
        <family val="2"/>
        <scheme val="minor"/>
      </rPr>
      <t xml:space="preserve">
3. V</t>
    </r>
    <r>
      <rPr>
        <b/>
        <sz val="12"/>
        <color rgb="FF000000"/>
        <rFont val="Calibri"/>
        <family val="2"/>
        <scheme val="minor"/>
      </rPr>
      <t>erificar los Criterios de Contribución Sustancial</t>
    </r>
    <r>
      <rPr>
        <sz val="12"/>
        <color rgb="FF000000"/>
        <rFont val="Calibri"/>
        <family val="2"/>
        <scheme val="minor"/>
      </rPr>
      <t xml:space="preserve"> de la actividad económica y validar con la información necesaria el cumplimiento de los Criterios de Contribución Sustancial mostrados en la </t>
    </r>
    <r>
      <rPr>
        <b/>
        <sz val="12"/>
        <color rgb="FF000000"/>
        <rFont val="Calibri"/>
        <family val="2"/>
        <scheme val="minor"/>
      </rPr>
      <t>pestaña 'Objetivo Mitigación'</t>
    </r>
    <r>
      <rPr>
        <sz val="12"/>
        <color rgb="FF000000"/>
        <rFont val="Calibri"/>
        <family val="2"/>
        <scheme val="minor"/>
      </rPr>
      <t xml:space="preserve">. Es necesario soportar técnicamente, en caso de ser aplicable, el cumplimiento de los criterios. De igual manera, se debe verificar el estado del proyecto frente a los Criterios de No Elegibilidad de la actividad económica (en caso de tener criterios de no elegibilidad establecidos).
4. </t>
    </r>
    <r>
      <rPr>
        <b/>
        <sz val="12"/>
        <color rgb="FF000000"/>
        <rFont val="Calibri"/>
        <family val="2"/>
        <scheme val="minor"/>
      </rPr>
      <t>Verificar el cumplimiento de los Requisitos de Cumplimiento Específicos</t>
    </r>
    <r>
      <rPr>
        <sz val="12"/>
        <color rgb="FF000000"/>
        <rFont val="Calibri"/>
        <family val="2"/>
        <scheme val="minor"/>
      </rPr>
      <t xml:space="preserve">, definidos para los aspectos del proyecto que puedan impactar los otros objetivos ambientales que se encuentran en la </t>
    </r>
    <r>
      <rPr>
        <b/>
        <sz val="12"/>
        <color rgb="FF000000"/>
        <rFont val="Calibri"/>
        <family val="2"/>
        <scheme val="minor"/>
      </rPr>
      <t>pestaña 'Objetivo Mitigación'.</t>
    </r>
    <r>
      <rPr>
        <sz val="12"/>
        <color rgb="FF000000"/>
        <rFont val="Calibri"/>
        <family val="2"/>
        <scheme val="minor"/>
      </rPr>
      <t xml:space="preserve"> En estos requisitos se establecerán las consideraciones que deban ser tenidas en cuenta para evaluar el proyecto. Se podrá analizar la información que se considere conveniente a razón de verificar el cumplimiento de los requisitos y evitar el impacto negativo sobre la sociedad y el ambiente. Es importante que el proyecto se ciña al marco normativo y las políticas locales relevantes y definidas en cada actividad económica.
5. </t>
    </r>
    <r>
      <rPr>
        <b/>
        <sz val="12"/>
        <color rgb="FF000000"/>
        <rFont val="Calibri"/>
        <family val="2"/>
        <scheme val="minor"/>
      </rPr>
      <t xml:space="preserve">Verificar y demostrar que el proyecto cumple con los Requisitos Generales de la Taxonomía </t>
    </r>
    <r>
      <rPr>
        <sz val="12"/>
        <color rgb="FF000000"/>
        <rFont val="Calibri"/>
        <family val="2"/>
        <scheme val="minor"/>
      </rPr>
      <t>que se encuentran en la pestaña '</t>
    </r>
    <r>
      <rPr>
        <b/>
        <sz val="12"/>
        <color rgb="FF000000"/>
        <rFont val="Calibri"/>
        <family val="2"/>
        <scheme val="minor"/>
      </rPr>
      <t xml:space="preserve">Requisitos Cumplimiento General'. </t>
    </r>
    <r>
      <rPr>
        <sz val="12"/>
        <color rgb="FF000000"/>
        <rFont val="Calibri"/>
        <family val="2"/>
        <scheme val="minor"/>
      </rPr>
      <t xml:space="preserve">
6. Verificar y demostrar que la entidad o empresa que implementa el proyecto </t>
    </r>
    <r>
      <rPr>
        <b/>
        <sz val="12"/>
        <color rgb="FF000000"/>
        <rFont val="Calibri"/>
        <family val="2"/>
        <scheme val="minor"/>
      </rPr>
      <t>cumple con las Salvaguardas Sociales Mínimas (SSM)</t>
    </r>
    <r>
      <rPr>
        <sz val="12"/>
        <color rgb="FF000000"/>
        <rFont val="Calibri"/>
        <family val="2"/>
        <scheme val="minor"/>
      </rPr>
      <t xml:space="preserve"> estipuladas en la Taxonomía que se encuentran en la</t>
    </r>
    <r>
      <rPr>
        <b/>
        <sz val="12"/>
        <color rgb="FF000000"/>
        <rFont val="Calibri"/>
        <family val="2"/>
        <scheme val="minor"/>
      </rPr>
      <t xml:space="preserve"> pestaña 'SSM'</t>
    </r>
    <r>
      <rPr>
        <sz val="12"/>
        <color rgb="FF000000"/>
        <rFont val="Calibri"/>
        <family val="2"/>
        <scheme val="minor"/>
      </rPr>
      <t xml:space="preserve">. El cumplimiento de las SSM se debe validar a nivel de empresa, no de proyecto.	</t>
    </r>
  </si>
  <si>
    <t>El sector Agricultura dentro de la Taxonomía Verde se presenta con un enfoque integral que incorpora medidas y/o prácticas con contribución sustancial a al menos uno de los siguientes siete (7) objetivos ambientales y climáticos: 
1. Mitigación del cambio climático
2. Adaptación al cambio climático
3. Gestión del suelo
4. Protección y restauración de la biodiversidad y ecosistemas
5. Uso sostenible y protección del recurso hídrico y ecosistemas marinos
6. Transición hacia una economía circular
7. Prevención y control de la contaminación. 
Esto significa que una práctica elegible en el marco de la Taxonomía para el sector agricultura puede tener contribuciones sustanciales a uno o varios de estos objetivos. 
En este sector se aborda la actividad AG1 “Inversiones y prácticas para la transición hacia la agricultura sostenible”, aplicables a diferentes tipos de cultivos. Si bien estas prácticas no se rigen por criterios ni umbrales cuantitativos para validar la contribución sustancial a alguno de los objetivos ambientales de la taxonomía, deben demostrar su cumplimiento con los requisitos de la Taxonomía mediante un Plan de Gestión Ambiental (PGA) o una certificación ambiental con requisitos equivalente a los de la Taxonomía, con el fin de garantizar que el ecosistema dentro o en el área de influencia del proyecto, no sufra afectaciones ni se generen impactos negativos durante la ejecución.</t>
  </si>
  <si>
    <t>Ejemplo de validación de contribución sustancial (Paso 3): Actividad económica M3 - Código CIIU: 2420 y 2432</t>
  </si>
  <si>
    <r>
      <rPr>
        <b/>
        <sz val="12"/>
        <color theme="1"/>
        <rFont val="Calibri"/>
        <family val="2"/>
        <scheme val="minor"/>
      </rPr>
      <t>Criterio sobre deforestación:</t>
    </r>
    <r>
      <rPr>
        <sz val="12"/>
        <color theme="1"/>
        <rFont val="Calibri"/>
        <family val="2"/>
        <scheme val="minor"/>
      </rPr>
      <t xml:space="preserve">
Se debe validar que los predios no hayan conllevado a la deforestación después del 2018, de acuerdo con el Nivel de Referencia Forestal de El Salvador (MARN, 2020). Los predios deforestados después de esta fecha quedan excluidos, excepto si son parte de un plan de restauración aprobado por las autoridades ambientales.</t>
    </r>
  </si>
  <si>
    <r>
      <rPr>
        <b/>
        <sz val="12"/>
        <color theme="1"/>
        <rFont val="Calibri"/>
        <family val="2"/>
        <scheme val="minor"/>
      </rPr>
      <t>Cuadro 2. Certificaciones ambientales (Lista no exhaustiva):</t>
    </r>
    <r>
      <rPr>
        <sz val="12"/>
        <color theme="1"/>
        <rFont val="Calibri"/>
        <family val="2"/>
        <scheme val="minor"/>
      </rPr>
      <t xml:space="preserve">
• Rainforest Alliance 
• Global G.A.P
• Certificación USDA Organic
• Fairtrade
• Sistema Internacional de Garantía Orgánica de IFOAM-Organics
• ISCC &amp; ISCC PLUS (International Sustainability and Carbon Certification por sus siglas en inglés) 
• Regenerative Organic Certified 
• Certificación Bonsucro
• Certificación SCS Sustainability Grown
• GNN certified farming
• Sustainable Agriculture Network (SAN)</t>
    </r>
  </si>
  <si>
    <r>
      <t xml:space="preserve">A continuación, se presenta de forma detallada la explicación del esquema, previamente presentado, que reúne los pasos necesarios para utilizar la herramienta de consulta de la Taxonomía Verde de El Salvador. Estos pasos guiarán a las entidades financieras a través del proceso de evaluación de proyectos, asegurando que se cumplan los requisitos de la Taxonomía para el sector Agricultura:
1. La entidad financiera debe realizar un </t>
    </r>
    <r>
      <rPr>
        <b/>
        <sz val="12"/>
        <color rgb="FF000000"/>
        <rFont val="Calibri"/>
        <family val="2"/>
        <scheme val="minor"/>
      </rPr>
      <t>análisis inicial del tipo de proyecto</t>
    </r>
    <r>
      <rPr>
        <sz val="12"/>
        <color rgb="FF000000"/>
        <rFont val="Calibri"/>
        <family val="2"/>
        <scheme val="minor"/>
      </rPr>
      <t xml:space="preserve"> presentado por el solicitante y desde allí identificar si este corresponde a alguna práctica del sector agricultura relacionada con cultivos. 
2. La entidad financiera debe </t>
    </r>
    <r>
      <rPr>
        <b/>
        <sz val="12"/>
        <color rgb="FF000000"/>
        <rFont val="Calibri"/>
        <family val="2"/>
        <scheme val="minor"/>
      </rPr>
      <t xml:space="preserve">identificar la(s) práctica(s) relacionada(s) y listada(s) en la Taxonomía de la actividad AG1 </t>
    </r>
    <r>
      <rPr>
        <sz val="12"/>
        <color rgb="FF000000"/>
        <rFont val="Calibri"/>
        <family val="2"/>
        <scheme val="minor"/>
      </rPr>
      <t xml:space="preserve">´Inversiones y prácticas para la transición hacia la agricultura sostenible' que se encuentran en la </t>
    </r>
    <r>
      <rPr>
        <b/>
        <sz val="12"/>
        <color rgb="FF000000"/>
        <rFont val="Calibri"/>
        <family val="2"/>
        <scheme val="minor"/>
      </rPr>
      <t>Tabla 1 de la pestaña 'Sector Agricultura'</t>
    </r>
    <r>
      <rPr>
        <sz val="12"/>
        <color rgb="FF000000"/>
        <rFont val="Calibri"/>
        <family val="2"/>
        <scheme val="minor"/>
      </rPr>
      <t xml:space="preserve">. Estas prácticas se dividen entre básicas, intermedidas, avanzadas y complementarias. Es importante aclarar que esta clasificación no limita el monto económico específico del proyecto ni el tamaño de la empresa que lo implemente, únicamente se presenta a modo de guía sobre el grado de complejidad y recursos que pueda requerir la implementación de estas prácticas en el país; es decir que, si el proyecto incluye una o varias prácticas listadas en esta Tabla, es suficiente para considerarla elegible por la Taxonomía. (Puede encontrar esta misma tabla en la </t>
    </r>
    <r>
      <rPr>
        <b/>
        <sz val="12"/>
        <color rgb="FF000000"/>
        <rFont val="Calibri"/>
        <family val="2"/>
        <scheme val="minor"/>
      </rPr>
      <t>Tabla 9 del documento de Taxonomía Verde de El Salvador</t>
    </r>
    <r>
      <rPr>
        <sz val="12"/>
        <color rgb="FF000000"/>
        <rFont val="Calibri"/>
        <family val="2"/>
        <scheme val="minor"/>
      </rPr>
      <t xml:space="preserve">).
3. La entidad financiera debe </t>
    </r>
    <r>
      <rPr>
        <b/>
        <sz val="12"/>
        <color rgb="FF000000"/>
        <rFont val="Calibri"/>
        <family val="2"/>
        <scheme val="minor"/>
      </rPr>
      <t xml:space="preserve">verificar que el proyecto cumple con la normativa nacional relacionada. El Cuadro 1 de la pestaña 'Sector Agricultura' </t>
    </r>
    <r>
      <rPr>
        <sz val="12"/>
        <color rgb="FF000000"/>
        <rFont val="Calibri"/>
        <family val="2"/>
        <scheme val="minor"/>
      </rPr>
      <t xml:space="preserve">brinda una guía de normas generales y específicas relacionadas con el sector agrícola (Lista no exhaustiva). La pertinencia de las distintas normativas y regulaciones es establecida por el administrador de la finca o el desarrollador del proyecto. Adicionalmente, se </t>
    </r>
    <r>
      <rPr>
        <b/>
        <sz val="12"/>
        <color rgb="FF000000"/>
        <rFont val="Calibri"/>
        <family val="2"/>
        <scheme val="minor"/>
      </rPr>
      <t>debe cumplir el criterio sobre deforestación descrito en el Cuadro 1</t>
    </r>
    <r>
      <rPr>
        <sz val="12"/>
        <color rgb="FF000000"/>
        <rFont val="Calibri"/>
        <family val="2"/>
        <scheme val="minor"/>
      </rPr>
      <t xml:space="preserve">.
4. La entidad financiera debe verificar que el proyecto cuenta un </t>
    </r>
    <r>
      <rPr>
        <b/>
        <sz val="12"/>
        <color rgb="FF000000"/>
        <rFont val="Calibri"/>
        <family val="2"/>
        <scheme val="minor"/>
      </rPr>
      <t>Plan de Gestión Ambiental dentro de la gestión predial o con una certificación ambiental</t>
    </r>
    <r>
      <rPr>
        <sz val="12"/>
        <color rgb="FF000000"/>
        <rFont val="Calibri"/>
        <family val="2"/>
        <scheme val="minor"/>
      </rPr>
      <t xml:space="preserve"> que sustituya el PGA (Ver ejemplos de certificaciones en el Cuadro 2 de la pestaña 'Sector Agricultura'), con el fin de </t>
    </r>
    <r>
      <rPr>
        <b/>
        <sz val="12"/>
        <color rgb="FF000000"/>
        <rFont val="Calibri"/>
        <family val="2"/>
        <scheme val="minor"/>
      </rPr>
      <t>seguir los requisitos de cumplimiento específicos de No Hacer Daño Significativo descritos en la Tabla 2 de la pestaña 'Sector Agricultura'</t>
    </r>
    <r>
      <rPr>
        <sz val="12"/>
        <color rgb="FF000000"/>
        <rFont val="Calibri"/>
        <family val="2"/>
        <scheme val="minor"/>
      </rPr>
      <t xml:space="preserve">. Cualquiera de estos dos instrumentos deben permitir identificar aquellos aspectos e impactos ambientales que puedan generarse durante la ejecución del proyecto, con el fin de garantizar que el ecosistema aledaño al área del proyecto, no sufra afectaciones y que la implementación de las prácticas seleccionadas contribuya de manera significativa a los objetivos ambientales y climáticos establecidos.
5. La entidad financiera debe verificar y demostrar el </t>
    </r>
    <r>
      <rPr>
        <b/>
        <sz val="12"/>
        <color rgb="FF000000"/>
        <rFont val="Calibri"/>
        <family val="2"/>
        <scheme val="minor"/>
      </rPr>
      <t xml:space="preserve">cumplimiento de las Salvaguardas Sociales Mínimas (SSM) </t>
    </r>
    <r>
      <rPr>
        <sz val="12"/>
        <color rgb="FF000000"/>
        <rFont val="Calibri"/>
        <family val="2"/>
        <scheme val="minor"/>
      </rPr>
      <t xml:space="preserve">estipulados en la Taxonomía y que se encuentran en la </t>
    </r>
    <r>
      <rPr>
        <b/>
        <sz val="12"/>
        <color rgb="FF000000"/>
        <rFont val="Calibri"/>
        <family val="2"/>
        <scheme val="minor"/>
      </rPr>
      <t>pestaña 'SSM'</t>
    </r>
    <r>
      <rPr>
        <sz val="12"/>
        <color rgb="FF000000"/>
        <rFont val="Calibri"/>
        <family val="2"/>
        <scheme val="minor"/>
      </rPr>
      <t xml:space="preserve"> de esta herramienta. </t>
    </r>
  </si>
  <si>
    <t xml:space="preserve">M3. Fabricación y transformación de aluminio </t>
  </si>
  <si>
    <t>A5.  Medidas individuales, servicios profesionales y actividades de Investigación, Desarrollo e Innovación (I+D+I) para el sector Suministro y Tratamiento de Agua</t>
  </si>
  <si>
    <r>
      <t xml:space="preserve">Para que la construcción de nuevos edificios sea elegible, debe cumplir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Opción 1</t>
    </r>
    <r>
      <rPr>
        <sz val="12"/>
        <color rgb="FF000000"/>
        <rFont val="Calibri"/>
        <family val="2"/>
        <scheme val="minor"/>
      </rPr>
      <t xml:space="preserve">: </t>
    </r>
    <r>
      <rPr>
        <b/>
        <sz val="12"/>
        <color rgb="FF000000"/>
        <rFont val="Calibri"/>
        <family val="2"/>
        <scheme val="minor"/>
      </rPr>
      <t>Eficiencia energética</t>
    </r>
    <r>
      <rPr>
        <sz val="12"/>
        <color rgb="FF000000"/>
        <rFont val="Calibri"/>
        <family val="2"/>
        <scheme val="minor"/>
      </rPr>
      <t xml:space="preserve">
Para que la edificación sea elegible debe </t>
    </r>
    <r>
      <rPr>
        <b/>
        <sz val="12"/>
        <color rgb="FF000000"/>
        <rFont val="Calibri"/>
        <family val="2"/>
        <scheme val="minor"/>
      </rPr>
      <t>cumplir con alguno de los criterios listados a continuación:</t>
    </r>
    <r>
      <rPr>
        <sz val="12"/>
        <color rgb="FF000000"/>
        <rFont val="Calibri"/>
        <family val="2"/>
        <scheme val="minor"/>
      </rPr>
      <t xml:space="preserve">
• El consumo de energía previsto en el diseño de la edificación (kWh/m2-año) debe lograr un ahorro de energía de al menos 20%, en comparación con los requisitos mínimos de la última norma ANSI/ASHRAE/IESNA 90.1. Este requerimiento es válido para edificaciones de vivienda de comercialización regular, edificaciones comerciales, industriales u otras. 
• Para los proyectos catalogados como vivienda social (rural o urbana), según los criterios definidos por reglamentos municipales o gubernamentales que corresponda, deben lograr un ahorro de energía de al menos un 15%, en comparación los requisitos mínimos de la última versión de la norma ANSI/ASHRAE/IESNA 90.1  y 90.2.
</t>
    </r>
    <r>
      <rPr>
        <b/>
        <sz val="12"/>
        <color rgb="FF000000"/>
        <rFont val="Calibri"/>
        <family val="2"/>
        <scheme val="minor"/>
      </rPr>
      <t xml:space="preserve">Nota: </t>
    </r>
    <r>
      <rPr>
        <sz val="12"/>
        <color rgb="FF000000"/>
        <rFont val="Calibri"/>
        <family val="2"/>
        <scheme val="minor"/>
      </rPr>
      <t xml:space="preserve">Para las viviendas unifamiliares la comparación de los requisitos mínimos de eficiencia energética debe realizarse con la versión vigente de la norma ANSI/ASHRAE/IESNA 90.2 o la versión más reciente que la sustituya.
</t>
    </r>
    <r>
      <rPr>
        <b/>
        <sz val="12"/>
        <color rgb="FF000000"/>
        <rFont val="Calibri"/>
        <family val="2"/>
        <scheme val="minor"/>
      </rPr>
      <t>Opción 2: Emisiones operacionales</t>
    </r>
    <r>
      <rPr>
        <sz val="12"/>
        <color rgb="FF000000"/>
        <rFont val="Calibri"/>
        <family val="2"/>
        <scheme val="minor"/>
      </rPr>
      <t xml:space="preserve">
• Demostrar que las emisiones operacionales de los edificios están por debajo de 23 kgCO2e/m2 año hasta el año 2028. Este umbral debe ser revisado periódicamente para cumplir con trayectorias de descarbonización para el sector de construcción (p. ej.: modelo CRREM o una base nacional establecida, si existe). Una forma de cumplir con lo anterior es a través de los inventarios nacionales de GEI (INGEI). Para esto existen diferentes metodologías que pueden ser aplicadas. 
• El uso de energías renovables en los edificios permitirá asegurar el cumplimiento del umbral de intensidad de carbono del sector Energía (el ciclo de vida del proyecto tiene emisiones de GEI inferiores a 100 gCO2/kWh relacionados a la fuente energética).  
</t>
    </r>
    <r>
      <rPr>
        <b/>
        <sz val="12"/>
        <color rgb="FF000000"/>
        <rFont val="Calibri"/>
        <family val="2"/>
        <scheme val="minor"/>
      </rPr>
      <t xml:space="preserve">Opción 3: Equivalencia con certificaciones de construcción sostenible:
</t>
    </r>
    <r>
      <rPr>
        <sz val="12"/>
        <color rgb="FF000000"/>
        <rFont val="Calibri"/>
        <family val="2"/>
        <scheme val="minor"/>
      </rPr>
      <t xml:space="preserve">Los esquemas de certificación propuestos consideran una perspectiva integral de los sistemas que componen los edificios, específicamente en las fases de diseño y construcción. Estas certificaciones ofrecen la implementación de estrategias que promueven la mitigación y/o adaptación ante las condiciones ambientales, sociales y económicas. Dentro de los sistemas de certificación  propuestos se consideran directamente elegibles: 
• LEED - Leadership in Energy &amp; Environmental Design: Elaborada por el U.S Green Building Council, certificación que demuestra un cumplimiento de ahorro de energía de al menos un 20% frente a la norma de ANSI/ASHRAE/IESNA 90.1 en la versión vigente. 
• EDGE - Excellence in Design for Greater Efficiencies:  Elaborada por el International Finance Corporation, miembro del Banco Mundial 3.
• Fitwell y Well: certificación que demuestra un cumplimiento de ahorro de energía de al menos un 20% frente a la norma de ANSI/ASHRAE/IESNA 90.1 en la versión vigente.
• HQE International
• BREEAM
• Living Building Challenge
</t>
    </r>
    <r>
      <rPr>
        <b/>
        <sz val="12"/>
        <color rgb="FF000000"/>
        <rFont val="Calibri"/>
        <family val="2"/>
        <scheme val="minor"/>
      </rPr>
      <t>Nota 1:</t>
    </r>
    <r>
      <rPr>
        <sz val="12"/>
        <color rgb="FF000000"/>
        <rFont val="Calibri"/>
        <family val="2"/>
        <scheme val="minor"/>
      </rPr>
      <t xml:space="preserve"> bajo esta opción los Requisitos de Cumplimiento descritos más adelante normalmente están cubiertos por los sistemas de certificación y son verificadas por un tercero independiente.
</t>
    </r>
    <r>
      <rPr>
        <b/>
        <sz val="12"/>
        <color rgb="FF000000"/>
        <rFont val="Calibri"/>
        <family val="2"/>
        <scheme val="minor"/>
      </rPr>
      <t>Nota 2</t>
    </r>
    <r>
      <rPr>
        <sz val="12"/>
        <color rgb="FF000000"/>
        <rFont val="Calibri"/>
        <family val="2"/>
        <scheme val="minor"/>
      </rPr>
      <t xml:space="preserve">: se considerarán otras certificaciones para futuras actualizaciones de esta Taxonomía, siempre y cuando se pueda comprobar el porcentaje de ahorro de consumo de energía o emisiones de GEI en relación con los umbrales de la Taxonomía y que estos cuenten con la verificación independiente de una tercera parte (ajena al proyecto), con reconocimiento nacional o internacional.
</t>
    </r>
    <r>
      <rPr>
        <b/>
        <sz val="12"/>
        <color rgb="FF000000"/>
        <rFont val="Calibri"/>
        <family val="2"/>
        <scheme val="minor"/>
      </rPr>
      <t xml:space="preserve">Nota 3: </t>
    </r>
    <r>
      <rPr>
        <sz val="12"/>
        <color rgb="FF000000"/>
        <rFont val="Calibri"/>
        <family val="2"/>
        <scheme val="minor"/>
      </rPr>
      <t xml:space="preserve">para la verificación del cumplimiento de los criterios de elegibilidad/contribución sustancial, el constructor puede certificar el ahorro en consumo presentando el apartado específico de la certificación referente a energía, así como los puntos de referencia usados con relación a la norma ANSI/ASHRAE/IESNA 90.1 o la normativa sobre construcción sostenible.
</t>
    </r>
    <r>
      <rPr>
        <b/>
        <sz val="12"/>
        <color rgb="FF000000"/>
        <rFont val="Calibri"/>
        <family val="2"/>
        <scheme val="minor"/>
      </rPr>
      <t>Nota 4:</t>
    </r>
    <r>
      <rPr>
        <sz val="12"/>
        <color rgb="FF000000"/>
        <rFont val="Calibri"/>
        <family val="2"/>
        <scheme val="minor"/>
      </rPr>
      <t xml:space="preserve"> Para la construcción de nuevas edificaciones situadas en zonas clasificadas como Patrimonio Cultural o Histórico, debe considerarse el Marco Regulatorio Nacional que tiene como objeto establecer los lineamientos para la evaluación de proyectos de construcción de edificaciones en la Zona Delimitada de la Autoridad de Planificación del Centro Histórico de San Salvador (APLAN).</t>
    </r>
  </si>
  <si>
    <r>
      <t xml:space="preserve">Para que la actividad sea elegible tanto para </t>
    </r>
    <r>
      <rPr>
        <b/>
        <sz val="12"/>
        <color rgb="FF000000"/>
        <rFont val="Calibri"/>
        <family val="2"/>
        <scheme val="minor"/>
      </rPr>
      <t>sistemas de tratamiento de aguas residuales centralizados</t>
    </r>
    <r>
      <rPr>
        <sz val="12"/>
        <color rgb="FF000000"/>
        <rFont val="Calibri"/>
        <family val="2"/>
        <scheme val="minor"/>
      </rPr>
      <t xml:space="preserve"> (p. ej: municipales, residenciales) como para </t>
    </r>
    <r>
      <rPr>
        <b/>
        <sz val="12"/>
        <color rgb="FF000000"/>
        <rFont val="Calibri"/>
        <family val="2"/>
        <scheme val="minor"/>
      </rPr>
      <t>sistemas alternativos o descentralizados</t>
    </r>
    <r>
      <rPr>
        <sz val="12"/>
        <color rgb="FF000000"/>
        <rFont val="Calibri"/>
        <family val="2"/>
        <scheme val="minor"/>
      </rPr>
      <t xml:space="preserve"> (p. ej: fuentes agrícolas, residenciales e industriales) se debe cumplir con </t>
    </r>
    <r>
      <rPr>
        <b/>
        <sz val="12"/>
        <color rgb="FF000000"/>
        <rFont val="Calibri"/>
        <family val="2"/>
        <scheme val="minor"/>
      </rPr>
      <t>alguna de las opciones listadas a continuación:</t>
    </r>
    <r>
      <rPr>
        <sz val="12"/>
        <color rgb="FF000000"/>
        <rFont val="Calibri"/>
        <family val="2"/>
        <scheme val="minor"/>
      </rPr>
      <t xml:space="preserve">
</t>
    </r>
    <r>
      <rPr>
        <b/>
        <sz val="12"/>
        <color rgb="FF000000"/>
        <rFont val="Calibri"/>
        <family val="2"/>
        <scheme val="minor"/>
      </rPr>
      <t>Nota:</t>
    </r>
    <r>
      <rPr>
        <sz val="12"/>
        <color rgb="FF000000"/>
        <rFont val="Calibri"/>
        <family val="2"/>
        <scheme val="minor"/>
      </rPr>
      <t xml:space="preserve"> Todas las plantas de tratamiento deben promover e incorporar infraestructura para el reúso de las aguas residuales tratadas cuando es viable.
</t>
    </r>
    <r>
      <rPr>
        <b/>
        <sz val="12"/>
        <color rgb="FF000000"/>
        <rFont val="Calibri"/>
        <family val="2"/>
        <scheme val="minor"/>
      </rPr>
      <t xml:space="preserve">Opción 1. Sistemas nuevos: </t>
    </r>
    <r>
      <rPr>
        <sz val="12"/>
        <color rgb="FF000000"/>
        <rFont val="Calibri"/>
        <family val="2"/>
        <scheme val="minor"/>
      </rPr>
      <t xml:space="preserve">El nuevo sistema de tratamiento de aguas residuales sustituye a sistemas de tratamiento con intensas emisiones de GEI (como letrinas de pozo, fosas sépticas, lagunas anaeróbicas, entre otros).
</t>
    </r>
    <r>
      <rPr>
        <b/>
        <sz val="12"/>
        <color rgb="FF000000"/>
        <rFont val="Calibri"/>
        <family val="2"/>
        <scheme val="minor"/>
      </rPr>
      <t xml:space="preserve">Opción 2. Sistemas existentes: </t>
    </r>
    <r>
      <rPr>
        <sz val="12"/>
        <color rgb="FF000000"/>
        <rFont val="Calibri"/>
        <family val="2"/>
        <scheme val="minor"/>
      </rPr>
      <t xml:space="preserve">Para </t>
    </r>
    <r>
      <rPr>
        <b/>
        <sz val="12"/>
        <color rgb="FF000000"/>
        <rFont val="Calibri"/>
        <family val="2"/>
        <scheme val="minor"/>
      </rPr>
      <t xml:space="preserve">sistemas existentes </t>
    </r>
    <r>
      <rPr>
        <sz val="12"/>
        <color rgb="FF000000"/>
        <rFont val="Calibri"/>
        <family val="2"/>
        <scheme val="minor"/>
      </rPr>
      <t>el proyecto debe cumplir con a</t>
    </r>
    <r>
      <rPr>
        <b/>
        <sz val="12"/>
        <color rgb="FF000000"/>
        <rFont val="Calibri"/>
        <family val="2"/>
        <scheme val="minor"/>
      </rPr>
      <t>lguno de los criterios listados a continuación:</t>
    </r>
    <r>
      <rPr>
        <sz val="12"/>
        <color rgb="FF000000"/>
        <rFont val="Calibri"/>
        <family val="2"/>
        <scheme val="minor"/>
      </rPr>
      <t xml:space="preserve">
	• Las inversiones que aumentan la capacidad del caudal tratado o la eficacia en el proceso de remoción de carga contaminante.
	• Las inversiones reducen el consumo de energía o implementa el uso de fuentes renovables.
	• La renovación de una planta de tratamiento de aguas residuales mejora la eficiencia energética al disminuir el consumo medio de energía del sistema en al menos un 20%, en comparación con el rendimiento histórico de referencia promediado a lo largo de los tres últimos años (kWh/m³ tratado). 
	• La renovación de una planta de tratamiento que incluye sistemas de recirculación o reciclaje de aguas tratadas.
Para los </t>
    </r>
    <r>
      <rPr>
        <b/>
        <sz val="12"/>
        <color rgb="FF000000"/>
        <rFont val="Calibri"/>
        <family val="2"/>
        <scheme val="minor"/>
      </rPr>
      <t>sistemas anaeróbicos</t>
    </r>
    <r>
      <rPr>
        <sz val="12"/>
        <color rgb="FF000000"/>
        <rFont val="Calibri"/>
        <family val="2"/>
        <scheme val="minor"/>
      </rPr>
      <t xml:space="preserve"> se debe cumplir </t>
    </r>
    <r>
      <rPr>
        <b/>
        <sz val="12"/>
        <color rgb="FF000000"/>
        <rFont val="Calibri"/>
        <family val="2"/>
        <scheme val="minor"/>
      </rPr>
      <t>con todos los criterios listados a continuación:</t>
    </r>
    <r>
      <rPr>
        <sz val="12"/>
        <color rgb="FF000000"/>
        <rFont val="Calibri"/>
        <family val="2"/>
        <scheme val="minor"/>
      </rPr>
      <t xml:space="preserve">
	• La fuga de metano de las instalaciones relevantes (p. ej: en la producción y el almacenamiento de biogás, en la generación de energía y el almacenamiento de digestato) se controla mediante un plan de monitoreo.
	• El biogás producido se utiliza directamente para la generación de electricidad y/o calor, o se usa el biometano para inyección en la red de gas natural o como combustible para vehículos (como bioGNC) o como
materia prima en la industria química (p. ej.: para la producción de H2  y NH3). 
	• Los sistemas que incluyen la quema de biogás son elegibles solo si forman parte de un programa de transición a otros tipos de aprovechamientos en el mediano plazo (inferior a 3 años).
</t>
    </r>
    <r>
      <rPr>
        <b/>
        <sz val="12"/>
        <color rgb="FF000000"/>
        <rFont val="Calibri"/>
        <family val="2"/>
        <scheme val="minor"/>
      </rPr>
      <t>Nota:</t>
    </r>
    <r>
      <rPr>
        <sz val="12"/>
        <color rgb="FF000000"/>
        <rFont val="Calibri"/>
        <family val="2"/>
        <scheme val="minor"/>
      </rPr>
      <t xml:space="preserve"> También son elegibles las actividades que facilitan el uso y aprovechamiento de biogás, como desecación, compresión o similares.
</t>
    </r>
    <r>
      <rPr>
        <b/>
        <sz val="12"/>
        <color rgb="FF000000"/>
        <rFont val="Calibri"/>
        <family val="2"/>
        <scheme val="minor"/>
      </rPr>
      <t>Opción 3. Sistemas de tratamiento de aguas residuales para zonas rurales:</t>
    </r>
    <r>
      <rPr>
        <sz val="12"/>
        <color rgb="FF000000"/>
        <rFont val="Calibri"/>
        <family val="2"/>
        <scheme val="minor"/>
      </rPr>
      <t xml:space="preserve"> Las siguientes actividades son directamente elegibles: 
1. Sistemas descentralizados de tratamiento de aguas residuales que combinan los siguientes pasos técnicos de tratamiento de manera modular:
	• Tratamiento primario – en estanques de sedimentación, decantadores, tanques Imhoff, tanques sépticos o biodigestores
	• Tratamiento secundario – en reactores anaerobios de flujo ascendente (ABR), filtros anaerobios o sistemas de estanques anaerobios y facultativos
	• Tratamiento secundario aeróbico/facultativo – en filtros horizontales de grava
	• Postratamiento – en estanques de pulido aeróbicos
2. Humedales artificiales con tratamiento primario o secundario adicional, tales como:
	• Humedales construidos con agua superficial libre (FSW CW )
	• Humedales construidos de flujo vertical (VF CW )
	• Humedales de flujo subsuperficial horizontal (HSF CW )</t>
    </r>
  </si>
  <si>
    <t>Requisitos de Cumplimiento de No Hacer Daño Significativo (NHDS) (Lista no exhaustiva)</t>
  </si>
  <si>
    <r>
      <t xml:space="preserve">•	Convenios fundamentales de la Organización Internacional del Trabajo (OIT), relativo a los Principios y Derechos Fundamentales en el Trabajo.
•	Líneas Directrices de la Organización para la Cooperación y el Desarrollo Económicos (OCDE) para Empresas Multinacionales.
•	Principios rectores de la Organización de las Naciones Unidas (ONU) sobre las empresas y los derechos humanos.
•	Convención sobre la Eliminación de Todas las Formas de Discriminación contra la Mujer (CEDAW).
•	</t>
    </r>
    <r>
      <rPr>
        <b/>
        <sz val="12"/>
        <color theme="1"/>
        <rFont val="Calibri"/>
        <family val="2"/>
        <scheme val="minor"/>
      </rPr>
      <t>Normas de Desempeño de la IFC:</t>
    </r>
    <r>
      <rPr>
        <sz val="12"/>
        <color theme="1"/>
        <rFont val="Calibri"/>
        <family val="2"/>
        <scheme val="minor"/>
      </rPr>
      <t xml:space="preserve">
1. Evaluación y gestión de los riesgos e impactos ambientales y sociales.
2. Trabajo y condiciones laborales.
3. Eficiencia del uso de los recursos y prevención de la contaminación.
4. Salud y seguridad de la comunidad.
5. Adquisición de tierras y reasentamiento involuntario.
7. Pueblos Indígenas.
8. Patrimonio cultural.
•	</t>
    </r>
    <r>
      <rPr>
        <b/>
        <sz val="12"/>
        <color theme="1"/>
        <rFont val="Calibri"/>
        <family val="2"/>
        <scheme val="minor"/>
      </rPr>
      <t>Leyes y normativas vigentes de El Salvador relacionadas con las normas sociales mínimas:</t>
    </r>
    <r>
      <rPr>
        <sz val="12"/>
        <color theme="1"/>
        <rFont val="Calibri"/>
        <family val="2"/>
        <scheme val="minor"/>
      </rPr>
      <t xml:space="preserve">
o	Código del Trabajo de la República de El Salvador (Decreto No. 15-1972).
o	Ley de Igualdad, Equidad y erradicación de la discriminación contra las mujeres LIE (Decreto No. 645-2011).
o	Ley anticorrupción (Decreto No. 209-2025).
o	Convención Americana sobre Derechos Humanos (Pacto de San José).
o	Ley del Medio Ambiente (Decreto No. 233-1998). 
o	Ley Especial de Protección al Patrimonio Cultural de El Salvador (Decreto No. 513-1993).
o	Ley Especial de Inclusión de las Personas con Discapacidad (Decreto No. 672-2020).
o	Ley de Protección Civil, Prevención y Mitigación de Desastres (Decreto No. 777-2005).
o	Ley para la Protección de Datos Personales (Decreto No. 144-2024).</t>
    </r>
  </si>
  <si>
    <t>•	Cumplir con los limites permisibles de emision de Hidrocarburos No Quemados (HC), Monoxido de Carbono (CO), Dioxido de Carbono (CO2) y Opacidad (Op) para vehiculos automotores de combustion, según lo establecido en el Reglamento técnico Salvadoreño RTS 13.01.02:23 (Acuerdo No. 126-2024) que reglamenta el control de emisiones generadas por fuentes móviles, o la normativa que la reemplace o complemente
•	En cuanto a las emisiones directas al aire de los gases de escape de los motores de combustión interna —óxidos de nitrógeno (NOx), hidrocarburos totales (THC), hidrocarburos no metánicos (NMHC), monóxido de carbono (CO), material particulado (PM)—, los autobuses deben cumplir con la norma EURO V vigente o superior. Incluye la verificación obligatoria del cumplimiento de los límites de emisiones mediante pruebas de campo con dispositivos de medición embarcados, realizadas durante la vida útil.</t>
  </si>
  <si>
    <t>•	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	Para la fabricación de cemento que emplea residuos peligrosos como combustibles alternativos, existen medidas para garantizar la manipulación segura de los residuos (p. ej.: combustibles alternativos como SRF – ‘Solid Recovered Fuel’, que tienen residuos como origen y las materias primas secundarias como el hormigón reciclado agregado).</t>
  </si>
  <si>
    <t>•	Mitigar y controlar los impactos significativos en las emisiones atmosféricas: perfluorocarbonos, gases flúor, hidrocarburos aromáticos policíclicos (HAP) y contaminantes de vida corta (CCVC) que tienen importantes afectaciones a la salud y material particulado (como criolita no utilizada). Las emisiones del proceso productivo están dentro o son inferiores a los niveles de emisiones atmosféricas establecidos por la normativa vigente, si existe .
•	Mitigar los efectos de sustancias como los fluoruros de hidrógeno sobre la vegetación circunvecina al proyecto.
•	Revisar los fluoruros disueltos y los cianuros del material SPL – ‘Spent Pot Lining’ que pueden crear impactos ambientales significativos, incluida la contaminación de las aguas subterráneas y de los cuerpos de agua superficiales. 
•	Mitigar los efectos de sustancias como los fluoruros de hidrógeno sobre la vegetación circunvecina al proyecto.
•	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t>
  </si>
  <si>
    <t xml:space="preserve">•	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t>
  </si>
  <si>
    <r>
      <t>•	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t>
    </r>
    <r>
      <rPr>
        <strike/>
        <sz val="12"/>
        <color rgb="FF000000"/>
        <rFont val="Calibri"/>
        <family val="2"/>
        <scheme val="minor"/>
      </rPr>
      <t xml:space="preserve"> </t>
    </r>
    <r>
      <rPr>
        <sz val="12"/>
        <color rgb="FF000000"/>
        <rFont val="Calibri"/>
        <family val="2"/>
        <scheme val="minor"/>
      </rPr>
      <t xml:space="preserve">
•	Verificar y evitar la adición de componentes tóxicos a las formulaciones de los productos finales que pueden generar efectos crónicos (p. ej.: productos con potencial cancerígeno).</t>
    </r>
  </si>
  <si>
    <t>•	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t>
  </si>
  <si>
    <r>
      <t>•	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t>
    </r>
    <r>
      <rPr>
        <strike/>
        <sz val="12"/>
        <color rgb="FF000000"/>
        <rFont val="Calibri"/>
        <family val="2"/>
        <scheme val="minor"/>
      </rPr>
      <t xml:space="preserve"> </t>
    </r>
    <r>
      <rPr>
        <sz val="12"/>
        <color rgb="FF000000"/>
        <rFont val="Calibri"/>
        <family val="2"/>
        <scheme val="minor"/>
      </rPr>
      <t xml:space="preserve">
•	Entre los procesos se excluye la adición de micro plásticos y componentes tóxicos, de acuerdo con la normativa nacional vigente, si existe.</t>
    </r>
  </si>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</sst>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56">
    <font>
      <sz val="11"/>
      <color theme="1"/>
      <name val="Arial"/>
      <family val="2"/>
    </font>
    <font>
      <sz val="11"/>
      <color theme="1"/>
      <name val="Calibri"/>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sz val="11"/>
      <name val="Arial"/>
      <family val="2"/>
    </font>
    <font>
      <b/>
      <sz val="11"/>
      <color theme="1"/>
      <name val="Arial"/>
      <family val="2"/>
    </font>
    <font>
      <b/>
      <sz val="12"/>
      <color theme="1"/>
      <name val="Calibri"/>
      <family val="2"/>
    </font>
    <font>
      <b/>
      <sz val="11"/>
      <color rgb="FFFFFFFF"/>
      <name val="Calibri"/>
      <family val="2"/>
    </font>
    <font>
      <b/>
      <sz val="11"/>
      <color theme="0"/>
      <name val="Calibri"/>
      <family val="2"/>
    </font>
    <font>
      <sz val="11"/>
      <color rgb="FF231F20"/>
      <name val="Calibri"/>
      <family val="2"/>
    </font>
    <font>
      <b/>
      <sz val="12"/>
      <color rgb="FF000000"/>
      <name val="Calibri"/>
      <family val="2"/>
    </font>
    <font>
      <sz val="12"/>
      <color rgb="FF000000"/>
      <name val="Calibri"/>
      <family val="2"/>
    </font>
    <font>
      <sz val="11"/>
      <color theme="1"/>
      <name val="Calibri"/>
      <family val="2"/>
      <scheme val="minor"/>
    </font>
    <font>
      <sz val="11"/>
      <color theme="1"/>
      <name val="Calibri Light"/>
      <family val="2"/>
    </font>
    <font>
      <b/>
      <sz val="11"/>
      <color theme="1"/>
      <name val="Calibri Light"/>
      <family val="2"/>
    </font>
    <font>
      <b/>
      <sz val="11"/>
      <color rgb="FF000000"/>
      <name val="Calibri Light"/>
      <family val="2"/>
    </font>
    <font>
      <sz val="11"/>
      <color rgb="FF000000"/>
      <name val="Calibri Light"/>
      <family val="2"/>
    </font>
    <font>
      <b/>
      <sz val="11"/>
      <color rgb="FFFFFFFF"/>
      <name val="Calibri Light"/>
      <family val="2"/>
    </font>
    <font>
      <sz val="11"/>
      <name val="Calibri Light"/>
      <family val="2"/>
    </font>
    <font>
      <i/>
      <sz val="11"/>
      <color rgb="FF000000"/>
      <name val="Calibri Light"/>
      <family val="2"/>
    </font>
    <font>
      <sz val="11"/>
      <color rgb="FF231F20"/>
      <name val="Calibri Light"/>
      <family val="2"/>
    </font>
    <font>
      <b/>
      <sz val="11"/>
      <color rgb="FF231F20"/>
      <name val="Calibri Light"/>
      <family val="2"/>
    </font>
    <font>
      <b/>
      <sz val="11"/>
      <color rgb="FF765C1E"/>
      <name val="Calibri Light"/>
      <family val="2"/>
    </font>
    <font>
      <u/>
      <sz val="11"/>
      <color rgb="FF000000"/>
      <name val="Calibri Light"/>
      <family val="2"/>
    </font>
    <font>
      <b/>
      <sz val="12"/>
      <color theme="1"/>
      <name val="Calibri Light"/>
      <family val="2"/>
    </font>
    <font>
      <u/>
      <sz val="11"/>
      <color theme="10"/>
      <name val="Arial"/>
      <family val="2"/>
    </font>
    <font>
      <sz val="11"/>
      <color theme="1"/>
      <name val="Arial"/>
      <family val="2"/>
    </font>
    <font>
      <sz val="8"/>
      <name val="Arial"/>
      <family val="2"/>
    </font>
    <font>
      <b/>
      <sz val="12"/>
      <color theme="0"/>
      <name val="Calibri"/>
      <family val="2"/>
      <scheme val="minor"/>
    </font>
    <font>
      <sz val="9"/>
      <color theme="1"/>
      <name val="Calibri"/>
      <family val="2"/>
    </font>
    <font>
      <sz val="16"/>
      <color rgb="FFFF0000"/>
      <name val="Calibri (Body)"/>
    </font>
    <font>
      <sz val="16"/>
      <color rgb="FFFF0000"/>
      <name val="Calibri"/>
      <family val="2"/>
      <scheme val="minor"/>
    </font>
    <font>
      <sz val="12"/>
      <color theme="1"/>
      <name val="Calibri Light"/>
      <family val="2"/>
    </font>
    <font>
      <b/>
      <sz val="8"/>
      <color rgb="FF000000"/>
      <name val="Calibri Light"/>
      <family val="2"/>
    </font>
    <font>
      <b/>
      <sz val="12"/>
      <color theme="1"/>
      <name val="Calibri"/>
      <family val="2"/>
      <scheme val="minor"/>
    </font>
    <font>
      <sz val="14"/>
      <color rgb="FF000000"/>
      <name val="Times New Roman"/>
      <family val="1"/>
    </font>
    <font>
      <b/>
      <sz val="12"/>
      <color rgb="FF000000"/>
      <name val="Calibri"/>
      <family val="2"/>
      <scheme val="minor"/>
    </font>
    <font>
      <sz val="12"/>
      <color theme="1"/>
      <name val="Calibri"/>
      <family val="2"/>
      <scheme val="minor"/>
    </font>
    <font>
      <sz val="12"/>
      <color rgb="FF000000"/>
      <name val="Calibri"/>
      <family val="2"/>
      <scheme val="minor"/>
    </font>
    <font>
      <u/>
      <sz val="12"/>
      <color theme="10"/>
      <name val="Calibri"/>
      <family val="2"/>
      <scheme val="minor"/>
    </font>
    <font>
      <sz val="12"/>
      <color rgb="FFFFFFFF"/>
      <name val="Calibri"/>
      <family val="2"/>
      <scheme val="minor"/>
    </font>
    <font>
      <sz val="12"/>
      <color rgb="FFFF0000"/>
      <name val="Calibri"/>
      <family val="2"/>
      <scheme val="minor"/>
    </font>
    <font>
      <sz val="12"/>
      <color theme="0"/>
      <name val="Calibri"/>
      <family val="2"/>
      <scheme val="minor"/>
    </font>
    <font>
      <b/>
      <sz val="12"/>
      <color rgb="FFE16666"/>
      <name val="Calibri"/>
      <family val="2"/>
      <scheme val="minor"/>
    </font>
    <font>
      <b/>
      <sz val="12"/>
      <color rgb="FFC6E0B4"/>
      <name val="Calibri"/>
      <family val="2"/>
      <scheme val="minor"/>
    </font>
    <font>
      <b/>
      <sz val="12"/>
      <color rgb="FFFF9900"/>
      <name val="Calibri"/>
      <family val="2"/>
      <scheme val="minor"/>
    </font>
    <font>
      <b/>
      <sz val="12"/>
      <color rgb="FFCCCCCC"/>
      <name val="Calibri"/>
      <family val="2"/>
      <scheme val="minor"/>
    </font>
    <font>
      <b/>
      <sz val="12"/>
      <color rgb="FFEBD1DD"/>
      <name val="Calibri"/>
      <family val="2"/>
      <scheme val="minor"/>
    </font>
    <font>
      <b/>
      <sz val="12"/>
      <color rgb="FFD0E2F3"/>
      <name val="Calibri"/>
      <family val="2"/>
      <scheme val="minor"/>
    </font>
    <font>
      <b/>
      <sz val="12"/>
      <color rgb="FFFFFFFF"/>
      <name val="Calibri"/>
      <family val="2"/>
      <scheme val="minor"/>
    </font>
    <font>
      <sz val="12"/>
      <name val="Calibri"/>
      <family val="2"/>
      <scheme val="minor"/>
    </font>
    <font>
      <sz val="12"/>
      <color rgb="FF231F20"/>
      <name val="Calibri"/>
      <family val="2"/>
      <scheme val="minor"/>
    </font>
    <font>
      <b/>
      <sz val="12"/>
      <name val="Calibri"/>
      <family val="2"/>
      <scheme val="minor"/>
    </font>
    <font>
      <strike/>
      <sz val="12"/>
      <color rgb="FF000000"/>
      <name val="Calibri"/>
      <family val="2"/>
      <scheme val="minor"/>
    </font>
  </fonts>
  <fills count="97">
    <fill>
      <patternFill patternType="none"/>
    </fill>
    <fill>
      <patternFill patternType="gray125"/>
    </fill>
    <fill>
      <patternFill patternType="solid">
        <fgColor rgb="FFC9DAF8"/>
        <bgColor indexed="64"/>
      </patternFill>
    </fill>
    <fill>
      <patternFill patternType="solid">
        <fgColor rgb="FFE06666"/>
        <bgColor indexed="64"/>
      </patternFill>
    </fill>
    <fill>
      <patternFill patternType="solid">
        <fgColor rgb="FFFF9900"/>
        <bgColor indexed="64"/>
      </patternFill>
    </fill>
    <fill>
      <patternFill patternType="solid">
        <fgColor rgb="FFD9D2E9"/>
        <bgColor indexed="64"/>
      </patternFill>
    </fill>
    <fill>
      <patternFill patternType="solid">
        <fgColor rgb="FFCFE2F3"/>
        <bgColor indexed="64"/>
      </patternFill>
    </fill>
    <fill>
      <patternFill patternType="solid">
        <fgColor rgb="FFD0E0E3"/>
        <bgColor indexed="64"/>
      </patternFill>
    </fill>
    <fill>
      <patternFill patternType="solid">
        <fgColor rgb="FFEAD1DC"/>
        <bgColor indexed="64"/>
      </patternFill>
    </fill>
    <fill>
      <patternFill patternType="solid">
        <fgColor rgb="FFD9D9D9"/>
        <bgColor indexed="64"/>
      </patternFill>
    </fill>
    <fill>
      <patternFill patternType="solid">
        <fgColor rgb="FF000000"/>
        <bgColor indexed="64"/>
      </patternFill>
    </fill>
    <fill>
      <patternFill patternType="solid">
        <fgColor rgb="FFCCCCCC"/>
        <bgColor indexed="64"/>
      </patternFill>
    </fill>
    <fill>
      <patternFill patternType="solid">
        <fgColor rgb="FFFFFFFF"/>
        <bgColor indexed="64"/>
      </patternFill>
    </fill>
    <fill>
      <patternFill patternType="solid">
        <fgColor theme="9" tint="0.59996337778862885"/>
        <bgColor indexed="64"/>
      </patternFill>
    </fill>
    <fill>
      <patternFill patternType="solid">
        <fgColor theme="7"/>
        <bgColor indexed="64"/>
      </patternFill>
    </fill>
    <fill>
      <patternFill patternType="solid">
        <fgColor theme="4" tint="0.59996337778862885"/>
        <bgColor indexed="64"/>
      </patternFill>
    </fill>
    <fill>
      <patternFill patternType="solid">
        <fgColor rgb="FFF2F8F0"/>
        <bgColor indexed="64"/>
      </patternFill>
    </fill>
    <fill>
      <patternFill patternType="solid">
        <fgColor rgb="FFFFF1CE"/>
        <bgColor indexed="64"/>
      </patternFill>
    </fill>
    <fill>
      <patternFill patternType="solid">
        <fgColor rgb="FFFDEADE"/>
        <bgColor indexed="64"/>
      </patternFill>
    </fill>
    <fill>
      <patternFill patternType="solid">
        <fgColor rgb="FFE0F2F3"/>
        <bgColor indexed="64"/>
      </patternFill>
    </fill>
    <fill>
      <patternFill patternType="solid">
        <fgColor rgb="FFF3E0ED"/>
        <bgColor indexed="64"/>
      </patternFill>
    </fill>
    <fill>
      <patternFill patternType="solid">
        <fgColor rgb="FFF1E5E6"/>
        <bgColor indexed="64"/>
      </patternFill>
    </fill>
    <fill>
      <patternFill patternType="solid">
        <fgColor rgb="FFD6D8D7"/>
        <bgColor indexed="64"/>
      </patternFill>
    </fill>
    <fill>
      <patternFill patternType="solid">
        <fgColor rgb="FFFCEADE"/>
        <bgColor indexed="64"/>
      </patternFill>
    </fill>
    <fill>
      <patternFill patternType="solid">
        <fgColor rgb="FFE0EFDC"/>
        <bgColor indexed="64"/>
      </patternFill>
    </fill>
    <fill>
      <patternFill patternType="solid">
        <fgColor rgb="FFE5DCED"/>
        <bgColor indexed="64"/>
      </patternFill>
    </fill>
    <fill>
      <patternFill patternType="solid">
        <fgColor rgb="FFEAF3F9"/>
        <bgColor indexed="64"/>
      </patternFill>
    </fill>
    <fill>
      <patternFill patternType="solid">
        <fgColor theme="4"/>
        <bgColor indexed="64"/>
      </patternFill>
    </fill>
    <fill>
      <patternFill patternType="solid">
        <fgColor rgb="FF7030A0"/>
        <bgColor indexed="64"/>
      </patternFill>
    </fill>
    <fill>
      <patternFill patternType="solid">
        <fgColor rgb="FFED7D31"/>
        <bgColor indexed="64"/>
      </patternFill>
    </fill>
    <fill>
      <patternFill patternType="solid">
        <fgColor rgb="FFDA9E72"/>
        <bgColor indexed="64"/>
      </patternFill>
    </fill>
    <fill>
      <patternFill patternType="solid">
        <fgColor rgb="FFC8E2AE"/>
        <bgColor indexed="64"/>
      </patternFill>
    </fill>
    <fill>
      <patternFill patternType="solid">
        <fgColor rgb="FF70AD47"/>
        <bgColor indexed="64"/>
      </patternFill>
    </fill>
    <fill>
      <patternFill patternType="solid">
        <fgColor rgb="FFD7E9C3"/>
        <bgColor indexed="64"/>
      </patternFill>
    </fill>
    <fill>
      <patternFill patternType="solid">
        <fgColor rgb="FF7B6C9E"/>
        <bgColor indexed="64"/>
      </patternFill>
    </fill>
    <fill>
      <patternFill patternType="solid">
        <fgColor rgb="FF808080"/>
        <bgColor indexed="64"/>
      </patternFill>
    </fill>
    <fill>
      <patternFill patternType="solid">
        <fgColor rgb="FF63964D"/>
        <bgColor indexed="64"/>
      </patternFill>
    </fill>
    <fill>
      <patternFill patternType="solid">
        <fgColor rgb="FF9DD192"/>
        <bgColor indexed="64"/>
      </patternFill>
    </fill>
    <fill>
      <patternFill patternType="solid">
        <fgColor rgb="FFC0E0B8"/>
        <bgColor indexed="64"/>
      </patternFill>
    </fill>
    <fill>
      <patternFill patternType="solid">
        <fgColor rgb="FFFFE699"/>
        <bgColor indexed="64"/>
      </patternFill>
    </fill>
    <fill>
      <patternFill patternType="solid">
        <fgColor rgb="FF765C1E"/>
        <bgColor indexed="64"/>
      </patternFill>
    </fill>
    <fill>
      <patternFill patternType="solid">
        <fgColor rgb="FFB88C27"/>
        <bgColor indexed="64"/>
      </patternFill>
    </fill>
    <fill>
      <patternFill patternType="solid">
        <fgColor rgb="FFFFD76C"/>
        <bgColor indexed="64"/>
      </patternFill>
    </fill>
    <fill>
      <patternFill patternType="solid">
        <fgColor rgb="FFFFE396"/>
        <bgColor indexed="64"/>
      </patternFill>
    </fill>
    <fill>
      <patternFill patternType="solid">
        <fgColor rgb="FF5B9BD5"/>
        <bgColor indexed="64"/>
      </patternFill>
    </fill>
    <fill>
      <patternFill patternType="solid">
        <fgColor rgb="FF2F79B7"/>
        <bgColor indexed="64"/>
      </patternFill>
    </fill>
    <fill>
      <patternFill patternType="solid">
        <fgColor rgb="FF9FC5E8"/>
        <bgColor indexed="64"/>
      </patternFill>
    </fill>
    <fill>
      <patternFill patternType="solid">
        <fgColor rgb="FFAED0E7"/>
        <bgColor indexed="64"/>
      </patternFill>
    </fill>
    <fill>
      <patternFill patternType="solid">
        <fgColor rgb="FFD2E5F2"/>
        <bgColor indexed="64"/>
      </patternFill>
    </fill>
    <fill>
      <patternFill patternType="solid">
        <fgColor rgb="FF708FA7"/>
        <bgColor indexed="64"/>
      </patternFill>
    </fill>
    <fill>
      <patternFill patternType="solid">
        <fgColor rgb="FFEEF6EC"/>
        <bgColor indexed="64"/>
      </patternFill>
    </fill>
    <fill>
      <patternFill patternType="solid">
        <fgColor rgb="FF9793B7"/>
        <bgColor indexed="64"/>
      </patternFill>
    </fill>
    <fill>
      <patternFill patternType="solid">
        <fgColor rgb="FFB0AAD4"/>
        <bgColor indexed="64"/>
      </patternFill>
    </fill>
    <fill>
      <patternFill patternType="solid">
        <fgColor rgb="FF7F65AC"/>
        <bgColor indexed="64"/>
      </patternFill>
    </fill>
    <fill>
      <patternFill patternType="solid">
        <fgColor rgb="FFB2B5B5"/>
        <bgColor indexed="64"/>
      </patternFill>
    </fill>
    <fill>
      <patternFill patternType="solid">
        <fgColor rgb="FF9A9D9D"/>
        <bgColor indexed="64"/>
      </patternFill>
    </fill>
    <fill>
      <patternFill patternType="solid">
        <fgColor rgb="FFD1AFB9"/>
        <bgColor indexed="64"/>
      </patternFill>
    </fill>
    <fill>
      <patternFill patternType="solid">
        <fgColor rgb="FFD582B6"/>
        <bgColor indexed="64"/>
      </patternFill>
    </fill>
    <fill>
      <patternFill patternType="solid">
        <fgColor rgb="FFC897A1"/>
        <bgColor indexed="64"/>
      </patternFill>
    </fill>
    <fill>
      <patternFill patternType="solid">
        <fgColor rgb="FFC1C3C2"/>
        <bgColor indexed="64"/>
      </patternFill>
    </fill>
    <fill>
      <patternFill patternType="solid">
        <fgColor rgb="FFCFD1D1"/>
        <bgColor indexed="64"/>
      </patternFill>
    </fill>
    <fill>
      <patternFill patternType="solid">
        <fgColor rgb="FFDDDEDD"/>
        <bgColor indexed="64"/>
      </patternFill>
    </fill>
    <fill>
      <patternFill patternType="solid">
        <fgColor rgb="FFF8CBAD"/>
        <bgColor indexed="64"/>
      </patternFill>
    </fill>
    <fill>
      <patternFill patternType="solid">
        <fgColor rgb="FF9BC2E6"/>
        <bgColor indexed="64"/>
      </patternFill>
    </fill>
    <fill>
      <patternFill patternType="solid">
        <fgColor rgb="FFD38E9D"/>
        <bgColor indexed="64"/>
      </patternFill>
    </fill>
    <fill>
      <patternFill patternType="solid">
        <fgColor rgb="FFFF3399"/>
        <bgColor indexed="64"/>
      </patternFill>
    </fill>
    <fill>
      <patternFill patternType="solid">
        <fgColor rgb="FFFDDFCE"/>
        <bgColor indexed="64"/>
      </patternFill>
    </fill>
    <fill>
      <patternFill patternType="solid">
        <fgColor rgb="FF84CAD7"/>
        <bgColor indexed="64"/>
      </patternFill>
    </fill>
    <fill>
      <patternFill patternType="solid">
        <fgColor rgb="FFA9DAE2"/>
        <bgColor indexed="64"/>
      </patternFill>
    </fill>
    <fill>
      <patternFill patternType="solid">
        <fgColor rgb="FFD3A0C1"/>
        <bgColor indexed="64"/>
      </patternFill>
    </fill>
    <fill>
      <patternFill patternType="solid">
        <fgColor rgb="FFF3AA81"/>
        <bgColor indexed="64"/>
      </patternFill>
    </fill>
    <fill>
      <patternFill patternType="solid">
        <fgColor rgb="FFF7C5A6"/>
        <bgColor indexed="64"/>
      </patternFill>
    </fill>
    <fill>
      <patternFill patternType="solid">
        <fgColor theme="4" tint="0.39997558519241921"/>
        <bgColor indexed="64"/>
      </patternFill>
    </fill>
    <fill>
      <patternFill patternType="solid">
        <fgColor rgb="FFFADFDF"/>
        <bgColor indexed="64"/>
      </patternFill>
    </fill>
    <fill>
      <patternFill patternType="solid">
        <fgColor rgb="FFFFE7C1"/>
        <bgColor indexed="64"/>
      </patternFill>
    </fill>
    <fill>
      <patternFill patternType="solid">
        <fgColor rgb="FFEEEEEE"/>
        <bgColor indexed="64"/>
      </patternFill>
    </fill>
    <fill>
      <patternFill patternType="solid">
        <fgColor rgb="FFE2F0DB"/>
        <bgColor indexed="64"/>
      </patternFill>
    </fill>
    <fill>
      <patternFill patternType="solid">
        <fgColor rgb="FFFFFFFF"/>
        <bgColor rgb="FFFFFFFF"/>
      </patternFill>
    </fill>
    <fill>
      <patternFill patternType="solid">
        <fgColor theme="0"/>
        <bgColor indexed="64"/>
      </patternFill>
    </fill>
    <fill>
      <patternFill patternType="solid">
        <fgColor rgb="FFE16666"/>
        <bgColor indexed="64"/>
      </patternFill>
    </fill>
    <fill>
      <patternFill patternType="solid">
        <fgColor rgb="FFC6E0B4"/>
        <bgColor indexed="64"/>
      </patternFill>
    </fill>
    <fill>
      <patternFill patternType="solid">
        <fgColor rgb="FFF3EFF7"/>
        <bgColor indexed="64"/>
      </patternFill>
    </fill>
    <fill>
      <patternFill patternType="solid">
        <fgColor rgb="FFDAD2E9"/>
        <bgColor indexed="64"/>
      </patternFill>
    </fill>
    <fill>
      <patternFill patternType="solid">
        <fgColor rgb="FFD0E2F3"/>
        <bgColor indexed="64"/>
      </patternFill>
    </fill>
    <fill>
      <patternFill patternType="solid">
        <fgColor rgb="FFE1EFF9"/>
        <bgColor indexed="64"/>
      </patternFill>
    </fill>
    <fill>
      <patternFill patternType="solid">
        <fgColor rgb="FFEBD1DD"/>
        <bgColor indexed="64"/>
      </patternFill>
    </fill>
    <fill>
      <patternFill patternType="solid">
        <fgColor rgb="FFFAF1F6"/>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8"/>
        <bgColor indexed="64"/>
      </patternFill>
    </fill>
    <fill>
      <patternFill patternType="solid">
        <fgColor theme="9"/>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79998168889431442"/>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auto="1"/>
      </left>
      <right/>
      <top style="thin">
        <color rgb="FF000000"/>
      </top>
      <bottom/>
      <diagonal/>
    </border>
    <border>
      <left style="thin">
        <color auto="1"/>
      </left>
      <right/>
      <top/>
      <bottom style="thin">
        <color rgb="FF000000"/>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6">
    <xf numFmtId="0" fontId="0" fillId="0" borderId="0"/>
    <xf numFmtId="0" fontId="28" fillId="0" borderId="0"/>
    <xf numFmtId="0" fontId="14" fillId="0" borderId="0"/>
    <xf numFmtId="9" fontId="28" fillId="0" borderId="0" applyFont="0" applyFill="0" applyBorder="0" applyAlignment="0" applyProtection="0"/>
    <xf numFmtId="0" fontId="27" fillId="0" borderId="0" applyNumberFormat="0" applyFill="0" applyBorder="0" applyAlignment="0" applyProtection="0"/>
    <xf numFmtId="0" fontId="1" fillId="0" borderId="0"/>
  </cellStyleXfs>
  <cellXfs count="768">
    <xf numFmtId="0" fontId="0" fillId="0" borderId="0" xfId="0"/>
    <xf numFmtId="0" fontId="2" fillId="0" borderId="0" xfId="0" applyFont="1"/>
    <xf numFmtId="0" fontId="3" fillId="0" borderId="0" xfId="0" applyFont="1"/>
    <xf numFmtId="0" fontId="8" fillId="2" borderId="1" xfId="0" applyFont="1" applyFill="1" applyBorder="1" applyAlignment="1">
      <alignment horizontal="center" vertical="center" wrapText="1"/>
    </xf>
    <xf numFmtId="0" fontId="2" fillId="0" borderId="1" xfId="0" applyFont="1" applyBorder="1"/>
    <xf numFmtId="0" fontId="12"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0" xfId="0" applyFont="1" applyAlignment="1">
      <alignment horizontal="center" vertical="center" wrapText="1"/>
    </xf>
    <xf numFmtId="0" fontId="12" fillId="2" borderId="2" xfId="0" applyFont="1" applyFill="1" applyBorder="1" applyAlignment="1">
      <alignment horizontal="center" vertical="center" wrapText="1"/>
    </xf>
    <xf numFmtId="0" fontId="10" fillId="10" borderId="1" xfId="1" applyFont="1" applyFill="1" applyBorder="1" applyAlignment="1">
      <alignment horizontal="center" vertical="center" wrapText="1"/>
    </xf>
    <xf numFmtId="0" fontId="28" fillId="0" borderId="0" xfId="1"/>
    <xf numFmtId="0" fontId="3" fillId="0" borderId="0" xfId="1" applyFont="1" applyAlignment="1">
      <alignment vertical="center" wrapText="1"/>
    </xf>
    <xf numFmtId="0" fontId="3" fillId="11" borderId="1" xfId="1" applyFont="1" applyFill="1" applyBorder="1" applyAlignment="1">
      <alignment horizontal="center" vertical="center" wrapText="1"/>
    </xf>
    <xf numFmtId="0" fontId="4" fillId="11" borderId="1" xfId="1" applyFont="1" applyFill="1" applyBorder="1" applyAlignment="1">
      <alignment horizontal="center" vertical="center" wrapText="1"/>
    </xf>
    <xf numFmtId="0" fontId="3" fillId="11" borderId="3" xfId="1" applyFont="1" applyFill="1" applyBorder="1" applyAlignment="1">
      <alignment horizontal="center" vertical="center" wrapText="1"/>
    </xf>
    <xf numFmtId="0" fontId="2" fillId="0" borderId="0" xfId="1" applyFont="1" applyAlignment="1">
      <alignment horizontal="left" vertical="center" wrapText="1"/>
    </xf>
    <xf numFmtId="0" fontId="5" fillId="0" borderId="1" xfId="1" applyFont="1" applyBorder="1" applyAlignment="1">
      <alignment horizontal="center" vertical="center" wrapText="1"/>
    </xf>
    <xf numFmtId="0" fontId="5" fillId="0" borderId="1" xfId="1" applyFont="1" applyBorder="1" applyAlignment="1">
      <alignment vertical="center" wrapText="1"/>
    </xf>
    <xf numFmtId="0" fontId="5" fillId="0" borderId="1" xfId="1" applyFont="1" applyBorder="1" applyAlignment="1">
      <alignment vertical="top" wrapText="1"/>
    </xf>
    <xf numFmtId="0" fontId="5" fillId="0" borderId="1" xfId="1" applyFont="1" applyBorder="1" applyAlignment="1">
      <alignment horizontal="left" vertical="top" wrapText="1"/>
    </xf>
    <xf numFmtId="0" fontId="2" fillId="0" borderId="0" xfId="1" applyFont="1" applyAlignment="1">
      <alignment wrapText="1"/>
    </xf>
    <xf numFmtId="0" fontId="5" fillId="0" borderId="1" xfId="1" quotePrefix="1" applyFont="1" applyBorder="1" applyAlignment="1">
      <alignment horizontal="left" vertical="top" wrapText="1"/>
    </xf>
    <xf numFmtId="0" fontId="2" fillId="0" borderId="1" xfId="1" applyFont="1" applyBorder="1" applyAlignment="1">
      <alignment horizontal="left" vertical="top" wrapText="1"/>
    </xf>
    <xf numFmtId="0" fontId="2" fillId="0" borderId="1" xfId="1" applyFont="1" applyBorder="1" applyAlignment="1">
      <alignment vertical="top" wrapText="1"/>
    </xf>
    <xf numFmtId="0" fontId="2" fillId="0" borderId="4" xfId="1" applyFont="1" applyBorder="1" applyAlignment="1">
      <alignment horizontal="left" vertical="top" wrapText="1"/>
    </xf>
    <xf numFmtId="0" fontId="5" fillId="0" borderId="1" xfId="1" applyFont="1" applyBorder="1" applyAlignment="1">
      <alignment horizontal="left" vertical="center" wrapText="1"/>
    </xf>
    <xf numFmtId="0" fontId="5" fillId="0" borderId="1" xfId="1" quotePrefix="1" applyFont="1" applyBorder="1" applyAlignment="1">
      <alignment horizontal="left" vertical="center" wrapText="1"/>
    </xf>
    <xf numFmtId="0" fontId="5" fillId="0" borderId="1" xfId="1" quotePrefix="1" applyFont="1" applyBorder="1" applyAlignment="1">
      <alignment vertical="top" wrapText="1"/>
    </xf>
    <xf numFmtId="0" fontId="2" fillId="0" borderId="0" xfId="1" applyFont="1"/>
    <xf numFmtId="0" fontId="5" fillId="12" borderId="1" xfId="1" applyFont="1" applyFill="1" applyBorder="1" applyAlignment="1">
      <alignment vertical="top" wrapText="1"/>
    </xf>
    <xf numFmtId="0" fontId="2" fillId="0" borderId="1" xfId="1" quotePrefix="1" applyFont="1" applyBorder="1" applyAlignment="1">
      <alignment horizontal="left" vertical="top" wrapText="1"/>
    </xf>
    <xf numFmtId="0" fontId="11" fillId="0" borderId="4" xfId="1" applyFont="1" applyBorder="1" applyAlignment="1">
      <alignment horizontal="left" vertical="top" wrapText="1"/>
    </xf>
    <xf numFmtId="0" fontId="2" fillId="0" borderId="0" xfId="1" applyFont="1" applyAlignment="1">
      <alignment horizontal="center"/>
    </xf>
    <xf numFmtId="0" fontId="5" fillId="0" borderId="0" xfId="1" applyFont="1" applyAlignment="1">
      <alignment horizontal="left"/>
    </xf>
    <xf numFmtId="0" fontId="2" fillId="0" borderId="5" xfId="0" applyFont="1" applyBorder="1"/>
    <xf numFmtId="0" fontId="12" fillId="13"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6" xfId="0" applyBorder="1"/>
    <xf numFmtId="0" fontId="0" fillId="0" borderId="6" xfId="0" applyBorder="1" applyAlignment="1">
      <alignment horizontal="center" vertical="center"/>
    </xf>
    <xf numFmtId="0" fontId="15" fillId="0" borderId="0" xfId="0" applyFont="1"/>
    <xf numFmtId="0" fontId="18" fillId="0" borderId="0" xfId="0" applyFont="1"/>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center"/>
    </xf>
    <xf numFmtId="0" fontId="15" fillId="0" borderId="0" xfId="0" applyFont="1" applyAlignment="1">
      <alignment horizontal="center" vertical="center" wrapText="1"/>
    </xf>
    <xf numFmtId="0" fontId="18" fillId="0" borderId="0" xfId="0" applyFont="1" applyAlignment="1">
      <alignment horizontal="center"/>
    </xf>
    <xf numFmtId="0" fontId="17" fillId="14" borderId="10" xfId="0" applyFont="1" applyFill="1" applyBorder="1" applyAlignment="1">
      <alignment horizontal="center" wrapText="1"/>
    </xf>
    <xf numFmtId="0" fontId="17" fillId="4" borderId="4" xfId="0" applyFont="1" applyFill="1" applyBorder="1" applyAlignment="1">
      <alignment horizontal="center" vertical="center" wrapText="1"/>
    </xf>
    <xf numFmtId="0" fontId="22" fillId="0" borderId="4" xfId="0" applyFont="1" applyBorder="1" applyAlignment="1">
      <alignment horizontal="left" vertical="center" wrapText="1"/>
    </xf>
    <xf numFmtId="0" fontId="18" fillId="0" borderId="4" xfId="0" applyFont="1" applyBorder="1" applyAlignment="1">
      <alignment horizontal="left" vertical="center" wrapText="1"/>
    </xf>
    <xf numFmtId="0" fontId="15" fillId="0" borderId="4" xfId="0" applyFont="1" applyBorder="1" applyAlignment="1">
      <alignment horizontal="left" vertical="center" wrapText="1"/>
    </xf>
    <xf numFmtId="0" fontId="18" fillId="12" borderId="4" xfId="0" applyFont="1" applyFill="1" applyBorder="1" applyAlignment="1">
      <alignment horizontal="left" vertical="center" wrapText="1"/>
    </xf>
    <xf numFmtId="0" fontId="18" fillId="0" borderId="4" xfId="0" applyFont="1" applyBorder="1" applyAlignment="1">
      <alignment horizontal="left" vertical="center"/>
    </xf>
    <xf numFmtId="0" fontId="25" fillId="0" borderId="0" xfId="0" applyFont="1" applyAlignment="1">
      <alignment horizontal="center"/>
    </xf>
    <xf numFmtId="0" fontId="17" fillId="0" borderId="0" xfId="0" applyFont="1" applyAlignment="1">
      <alignment horizontal="left"/>
    </xf>
    <xf numFmtId="0" fontId="17" fillId="0" borderId="0" xfId="0" applyFont="1" applyAlignment="1">
      <alignment horizontal="center" vertical="center" wrapText="1"/>
    </xf>
    <xf numFmtId="3" fontId="17" fillId="0" borderId="0" xfId="0" applyNumberFormat="1" applyFont="1" applyAlignment="1">
      <alignment horizontal="center"/>
    </xf>
    <xf numFmtId="0" fontId="16" fillId="0" borderId="0" xfId="0" applyFont="1" applyAlignment="1">
      <alignment horizontal="center"/>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15" fillId="0" borderId="1" xfId="0" applyFont="1" applyBorder="1" applyAlignment="1">
      <alignment vertical="center" wrapText="1"/>
    </xf>
    <xf numFmtId="164" fontId="15" fillId="0" borderId="0" xfId="0" applyNumberFormat="1" applyFont="1"/>
    <xf numFmtId="0" fontId="16" fillId="0" borderId="0" xfId="0" applyFont="1" applyAlignment="1">
      <alignment wrapText="1"/>
    </xf>
    <xf numFmtId="0" fontId="15" fillId="0" borderId="0" xfId="0" applyFont="1" applyAlignment="1">
      <alignment vertical="center" wrapText="1"/>
    </xf>
    <xf numFmtId="9" fontId="15" fillId="0" borderId="1" xfId="0" applyNumberFormat="1" applyFont="1" applyBorder="1" applyAlignment="1">
      <alignment horizontal="center" vertical="center"/>
    </xf>
    <xf numFmtId="9" fontId="18" fillId="0" borderId="1" xfId="0" applyNumberFormat="1" applyFont="1" applyBorder="1" applyAlignment="1">
      <alignment horizontal="center" vertical="center"/>
    </xf>
    <xf numFmtId="9" fontId="0" fillId="0" borderId="0" xfId="3" applyFont="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15" fillId="0" borderId="0" xfId="0" applyFont="1" applyAlignment="1">
      <alignment vertical="center"/>
    </xf>
    <xf numFmtId="0" fontId="20" fillId="0" borderId="0" xfId="0" applyFont="1"/>
    <xf numFmtId="0" fontId="17" fillId="0" borderId="0" xfId="0" applyFont="1" applyAlignment="1">
      <alignment wrapText="1"/>
    </xf>
    <xf numFmtId="10" fontId="17" fillId="0" borderId="0" xfId="0" applyNumberFormat="1" applyFont="1"/>
    <xf numFmtId="0" fontId="17" fillId="0" borderId="0" xfId="0" applyFont="1" applyAlignment="1">
      <alignment vertical="center" wrapText="1"/>
    </xf>
    <xf numFmtId="0" fontId="27" fillId="0" borderId="0" xfId="4" applyAlignment="1"/>
    <xf numFmtId="0" fontId="20" fillId="0" borderId="0" xfId="0" applyFont="1" applyAlignment="1">
      <alignment horizontal="center"/>
    </xf>
    <xf numFmtId="0" fontId="22" fillId="16" borderId="4" xfId="0" applyFont="1" applyFill="1" applyBorder="1" applyAlignment="1">
      <alignment horizontal="center" vertical="center" wrapText="1"/>
    </xf>
    <xf numFmtId="0" fontId="22" fillId="17" borderId="4" xfId="0" applyFont="1" applyFill="1" applyBorder="1" applyAlignment="1">
      <alignment horizontal="center" vertical="center" wrapText="1"/>
    </xf>
    <xf numFmtId="0" fontId="22" fillId="18" borderId="4" xfId="0" applyFont="1" applyFill="1" applyBorder="1" applyAlignment="1">
      <alignment horizontal="center" vertical="center" wrapText="1"/>
    </xf>
    <xf numFmtId="0" fontId="22" fillId="19" borderId="4" xfId="0" applyFont="1" applyFill="1" applyBorder="1" applyAlignment="1">
      <alignment horizontal="center" vertical="center" wrapText="1"/>
    </xf>
    <xf numFmtId="0" fontId="22" fillId="20" borderId="4" xfId="0" applyFont="1" applyFill="1" applyBorder="1" applyAlignment="1">
      <alignment horizontal="center" vertical="center" wrapText="1"/>
    </xf>
    <xf numFmtId="0" fontId="22" fillId="21" borderId="4" xfId="0" applyFont="1" applyFill="1" applyBorder="1" applyAlignment="1">
      <alignment horizontal="center" vertical="center" wrapText="1"/>
    </xf>
    <xf numFmtId="0" fontId="22" fillId="22" borderId="4" xfId="0" applyFont="1" applyFill="1" applyBorder="1" applyAlignment="1">
      <alignment horizontal="center" vertical="center" wrapText="1"/>
    </xf>
    <xf numFmtId="0" fontId="22" fillId="23" borderId="4" xfId="0" applyFont="1" applyFill="1" applyBorder="1" applyAlignment="1">
      <alignment horizontal="center" vertical="center" wrapText="1"/>
    </xf>
    <xf numFmtId="0" fontId="22" fillId="24" borderId="4" xfId="0" applyFont="1" applyFill="1" applyBorder="1" applyAlignment="1">
      <alignment horizontal="center" vertical="center" wrapText="1"/>
    </xf>
    <xf numFmtId="0" fontId="22" fillId="25" borderId="4"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22" fillId="0" borderId="13" xfId="0" applyFont="1" applyBorder="1" applyAlignment="1">
      <alignment horizontal="left" vertical="center" wrapText="1"/>
    </xf>
    <xf numFmtId="0" fontId="18" fillId="0" borderId="12" xfId="0" applyFont="1" applyBorder="1" applyAlignment="1">
      <alignment horizontal="left" vertical="center" wrapText="1"/>
    </xf>
    <xf numFmtId="9" fontId="15" fillId="0" borderId="1" xfId="0" applyNumberFormat="1" applyFont="1" applyBorder="1" applyAlignment="1">
      <alignment horizontal="center" vertical="center" wrapText="1"/>
    </xf>
    <xf numFmtId="0" fontId="20" fillId="0" borderId="14" xfId="0" applyFont="1" applyBorder="1"/>
    <xf numFmtId="0" fontId="17" fillId="4" borderId="4" xfId="0" applyFont="1" applyFill="1" applyBorder="1" applyAlignment="1">
      <alignment horizontal="center" wrapText="1"/>
    </xf>
    <xf numFmtId="0" fontId="22" fillId="0" borderId="5" xfId="0" applyFont="1" applyBorder="1" applyAlignment="1">
      <alignment wrapText="1"/>
    </xf>
    <xf numFmtId="0" fontId="22" fillId="0" borderId="7" xfId="0" applyFont="1" applyBorder="1" applyAlignment="1">
      <alignment wrapText="1"/>
    </xf>
    <xf numFmtId="0" fontId="22" fillId="0" borderId="10" xfId="0" applyFont="1" applyBorder="1" applyAlignment="1">
      <alignment wrapText="1"/>
    </xf>
    <xf numFmtId="0" fontId="22" fillId="0" borderId="4" xfId="0" applyFont="1" applyBorder="1" applyAlignment="1">
      <alignment wrapText="1"/>
    </xf>
    <xf numFmtId="0" fontId="2" fillId="0" borderId="0" xfId="2" applyFont="1"/>
    <xf numFmtId="0" fontId="14" fillId="0" borderId="0" xfId="2"/>
    <xf numFmtId="0" fontId="5" fillId="0" borderId="0" xfId="2" applyFont="1"/>
    <xf numFmtId="0" fontId="14" fillId="0" borderId="0" xfId="2" applyAlignment="1">
      <alignment horizontal="center" vertical="center"/>
    </xf>
    <xf numFmtId="0" fontId="14" fillId="78" borderId="0" xfId="2" applyFill="1"/>
    <xf numFmtId="0" fontId="2" fillId="0" borderId="0" xfId="2" applyFont="1" applyAlignment="1">
      <alignment horizontal="left" vertical="center"/>
    </xf>
    <xf numFmtId="0" fontId="14" fillId="0" borderId="0" xfId="2" applyAlignment="1">
      <alignment horizontal="left" vertical="center"/>
    </xf>
    <xf numFmtId="0" fontId="0" fillId="78" borderId="0" xfId="0" applyFill="1"/>
    <xf numFmtId="0" fontId="31" fillId="78" borderId="0" xfId="0" applyFont="1" applyFill="1" applyAlignment="1">
      <alignment vertical="center" wrapText="1"/>
    </xf>
    <xf numFmtId="0" fontId="33" fillId="0" borderId="0" xfId="2" applyFont="1" applyAlignment="1">
      <alignment vertical="center"/>
    </xf>
    <xf numFmtId="0" fontId="0" fillId="78" borderId="0" xfId="0" applyFill="1" applyAlignment="1">
      <alignment vertical="center"/>
    </xf>
    <xf numFmtId="0" fontId="15" fillId="0" borderId="0" xfId="0" applyFont="1" applyAlignment="1">
      <alignment horizontal="center" vertical="center"/>
    </xf>
    <xf numFmtId="0" fontId="34" fillId="0" borderId="0" xfId="0" applyFont="1"/>
    <xf numFmtId="0" fontId="7" fillId="0" borderId="30" xfId="0" applyFont="1" applyBorder="1" applyAlignment="1">
      <alignment horizontal="center" vertical="center"/>
    </xf>
    <xf numFmtId="0" fontId="0" fillId="0" borderId="30" xfId="0" applyBorder="1"/>
    <xf numFmtId="0" fontId="0" fillId="0" borderId="30" xfId="0" applyBorder="1" applyAlignment="1">
      <alignment horizontal="center" vertical="center"/>
    </xf>
    <xf numFmtId="0" fontId="7" fillId="0" borderId="26" xfId="0" applyFont="1" applyBorder="1" applyAlignment="1">
      <alignment horizontal="center" vertical="center"/>
    </xf>
    <xf numFmtId="0" fontId="0" fillId="0" borderId="26" xfId="0" applyBorder="1"/>
    <xf numFmtId="0" fontId="22" fillId="26" borderId="26" xfId="0" applyFont="1" applyFill="1" applyBorder="1" applyAlignment="1">
      <alignment horizontal="center" vertical="center" wrapText="1"/>
    </xf>
    <xf numFmtId="0" fontId="22" fillId="16" borderId="26" xfId="0" applyFont="1" applyFill="1" applyBorder="1" applyAlignment="1">
      <alignment horizontal="center" vertical="center" wrapText="1"/>
    </xf>
    <xf numFmtId="0" fontId="18" fillId="0" borderId="26" xfId="0" applyFont="1" applyBorder="1" applyAlignment="1">
      <alignment horizontal="left" vertical="center" wrapText="1"/>
    </xf>
    <xf numFmtId="0" fontId="15" fillId="0" borderId="26" xfId="0" applyFont="1" applyBorder="1"/>
    <xf numFmtId="0" fontId="18" fillId="0" borderId="26" xfId="0" applyFont="1" applyBorder="1" applyAlignment="1">
      <alignment horizontal="center"/>
    </xf>
    <xf numFmtId="0" fontId="18" fillId="12" borderId="26" xfId="0" applyFont="1" applyFill="1" applyBorder="1"/>
    <xf numFmtId="0" fontId="7" fillId="15" borderId="26" xfId="0" applyFont="1" applyFill="1" applyBorder="1" applyAlignment="1">
      <alignment horizontal="center" vertical="center"/>
    </xf>
    <xf numFmtId="0" fontId="0" fillId="0" borderId="26" xfId="0" applyBorder="1" applyAlignment="1">
      <alignment horizontal="center" vertical="center"/>
    </xf>
    <xf numFmtId="9" fontId="0" fillId="0" borderId="26" xfId="3" applyFont="1" applyBorder="1" applyAlignment="1">
      <alignment horizontal="center" vertical="center"/>
    </xf>
    <xf numFmtId="9" fontId="7" fillId="0" borderId="26" xfId="3" applyFont="1" applyBorder="1" applyAlignment="1">
      <alignment horizontal="center" vertical="center"/>
    </xf>
    <xf numFmtId="0" fontId="2" fillId="0" borderId="26" xfId="0" applyFont="1" applyBorder="1"/>
    <xf numFmtId="0" fontId="0" fillId="0" borderId="0" xfId="0" applyAlignment="1">
      <alignment vertical="center"/>
    </xf>
    <xf numFmtId="0" fontId="35" fillId="0" borderId="0" xfId="0" applyFont="1" applyAlignment="1">
      <alignment horizontal="justify" vertical="center" wrapText="1"/>
    </xf>
    <xf numFmtId="0" fontId="1" fillId="78" borderId="0" xfId="5" applyFill="1"/>
    <xf numFmtId="0" fontId="1" fillId="78" borderId="0" xfId="5" applyFill="1" applyAlignment="1">
      <alignment vertical="center"/>
    </xf>
    <xf numFmtId="0" fontId="30" fillId="88" borderId="26" xfId="5" applyFont="1" applyFill="1" applyBorder="1" applyAlignment="1">
      <alignment horizontal="center" vertical="center" wrapText="1"/>
    </xf>
    <xf numFmtId="0" fontId="36" fillId="94" borderId="26" xfId="5" applyFont="1" applyFill="1" applyBorder="1" applyAlignment="1">
      <alignment horizontal="left" vertical="center" wrapText="1"/>
    </xf>
    <xf numFmtId="0" fontId="30" fillId="92" borderId="30" xfId="5"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xf>
    <xf numFmtId="0" fontId="37" fillId="0" borderId="0" xfId="0" applyFont="1"/>
    <xf numFmtId="0" fontId="30" fillId="27" borderId="26" xfId="2" applyFont="1" applyFill="1" applyBorder="1" applyAlignment="1">
      <alignment horizontal="center" vertical="center"/>
    </xf>
    <xf numFmtId="0" fontId="36" fillId="0" borderId="0" xfId="2" applyFont="1" applyAlignment="1">
      <alignment vertical="top"/>
    </xf>
    <xf numFmtId="0" fontId="38" fillId="0" borderId="0" xfId="2" applyFont="1" applyAlignment="1">
      <alignment vertical="top"/>
    </xf>
    <xf numFmtId="0" fontId="39" fillId="0" borderId="0" xfId="2" applyFont="1" applyAlignment="1">
      <alignment horizontal="left" vertical="top" wrapText="1"/>
    </xf>
    <xf numFmtId="0" fontId="39" fillId="0" borderId="0" xfId="2" applyFont="1" applyAlignment="1">
      <alignment horizontal="left" vertical="top"/>
    </xf>
    <xf numFmtId="0" fontId="36" fillId="0" borderId="1" xfId="2" applyFont="1" applyBorder="1" applyAlignment="1">
      <alignment horizontal="left" vertical="center"/>
    </xf>
    <xf numFmtId="0" fontId="39" fillId="0" borderId="10" xfId="2" applyFont="1" applyBorder="1" applyAlignment="1">
      <alignment horizontal="justify" vertical="center" wrapText="1"/>
    </xf>
    <xf numFmtId="0" fontId="40" fillId="0" borderId="1" xfId="2" applyFont="1" applyBorder="1" applyAlignment="1">
      <alignment horizontal="justify" vertical="center" wrapText="1"/>
    </xf>
    <xf numFmtId="0" fontId="36" fillId="77" borderId="1" xfId="2" applyFont="1" applyFill="1" applyBorder="1" applyAlignment="1">
      <alignment horizontal="left" vertical="center"/>
    </xf>
    <xf numFmtId="0" fontId="36" fillId="77" borderId="5" xfId="2" applyFont="1" applyFill="1" applyBorder="1" applyAlignment="1">
      <alignment horizontal="left" vertical="center"/>
    </xf>
    <xf numFmtId="0" fontId="39" fillId="0" borderId="5" xfId="2" applyFont="1" applyBorder="1" applyAlignment="1">
      <alignment horizontal="justify" vertical="center" wrapText="1"/>
    </xf>
    <xf numFmtId="0" fontId="36" fillId="77" borderId="26" xfId="2" applyFont="1" applyFill="1" applyBorder="1" applyAlignment="1">
      <alignment horizontal="left" vertical="center"/>
    </xf>
    <xf numFmtId="0" fontId="39" fillId="0" borderId="26" xfId="2" applyFont="1" applyBorder="1" applyAlignment="1">
      <alignment horizontal="justify" vertical="center" wrapText="1"/>
    </xf>
    <xf numFmtId="0" fontId="39" fillId="77" borderId="0" xfId="2" applyFont="1" applyFill="1" applyAlignment="1">
      <alignment vertical="top"/>
    </xf>
    <xf numFmtId="0" fontId="39" fillId="0" borderId="0" xfId="2" applyFont="1" applyAlignment="1">
      <alignment vertical="top"/>
    </xf>
    <xf numFmtId="0" fontId="41" fillId="0" borderId="26" xfId="2" applyFont="1" applyBorder="1" applyAlignment="1">
      <alignment vertical="center"/>
    </xf>
    <xf numFmtId="0" fontId="39" fillId="0" borderId="26" xfId="2" applyFont="1" applyBorder="1" applyAlignment="1">
      <alignment vertical="top" wrapText="1"/>
    </xf>
    <xf numFmtId="0" fontId="39" fillId="0" borderId="26" xfId="2" applyFont="1" applyBorder="1" applyAlignment="1">
      <alignment horizontal="left" vertical="center" wrapText="1"/>
    </xf>
    <xf numFmtId="0" fontId="41" fillId="0" borderId="26" xfId="4" applyFont="1" applyBorder="1" applyAlignment="1">
      <alignment vertical="center" wrapText="1"/>
    </xf>
    <xf numFmtId="0" fontId="41" fillId="0" borderId="26" xfId="4" applyFont="1" applyBorder="1" applyAlignment="1">
      <alignment vertical="center"/>
    </xf>
    <xf numFmtId="0" fontId="41" fillId="0" borderId="0" xfId="2" applyFont="1" applyAlignment="1">
      <alignment vertical="center"/>
    </xf>
    <xf numFmtId="0" fontId="39" fillId="0" borderId="0" xfId="2" applyFont="1" applyAlignment="1">
      <alignment vertical="top" wrapText="1"/>
    </xf>
    <xf numFmtId="0" fontId="36" fillId="0" borderId="0" xfId="2" applyFont="1" applyAlignment="1">
      <alignment vertical="center"/>
    </xf>
    <xf numFmtId="0" fontId="42" fillId="0" borderId="0" xfId="2" applyFont="1"/>
    <xf numFmtId="0" fontId="43" fillId="0" borderId="0" xfId="2" applyFont="1" applyAlignment="1">
      <alignment horizontal="center" vertical="center"/>
    </xf>
    <xf numFmtId="0" fontId="39" fillId="0" borderId="0" xfId="2" applyFont="1"/>
    <xf numFmtId="0" fontId="36" fillId="0" borderId="0" xfId="2" applyFont="1"/>
    <xf numFmtId="0" fontId="39" fillId="0" borderId="0" xfId="2" applyFont="1" applyAlignment="1">
      <alignment vertical="center"/>
    </xf>
    <xf numFmtId="49" fontId="40" fillId="78" borderId="34" xfId="2" applyNumberFormat="1" applyFont="1" applyFill="1" applyBorder="1" applyAlignment="1">
      <alignment horizontal="justify" vertical="center" wrapText="1"/>
    </xf>
    <xf numFmtId="49" fontId="40" fillId="78" borderId="0" xfId="2" applyNumberFormat="1" applyFont="1" applyFill="1" applyAlignment="1">
      <alignment horizontal="justify" vertical="center" wrapText="1"/>
    </xf>
    <xf numFmtId="49" fontId="40" fillId="78" borderId="19" xfId="2" applyNumberFormat="1" applyFont="1" applyFill="1" applyBorder="1" applyAlignment="1">
      <alignment horizontal="justify" vertical="center" wrapText="1"/>
    </xf>
    <xf numFmtId="0" fontId="39" fillId="78" borderId="0" xfId="2" applyFont="1" applyFill="1"/>
    <xf numFmtId="0" fontId="39" fillId="0" borderId="0" xfId="5" applyFont="1" applyAlignment="1">
      <alignment vertical="center"/>
    </xf>
    <xf numFmtId="0" fontId="30" fillId="27" borderId="26" xfId="5" applyFont="1" applyFill="1" applyBorder="1" applyAlignment="1">
      <alignment horizontal="center" vertical="center"/>
    </xf>
    <xf numFmtId="49" fontId="40" fillId="78" borderId="34" xfId="5" applyNumberFormat="1" applyFont="1" applyFill="1" applyBorder="1" applyAlignment="1">
      <alignment horizontal="justify" vertical="center" wrapText="1"/>
    </xf>
    <xf numFmtId="49" fontId="40" fillId="78" borderId="0" xfId="5" applyNumberFormat="1" applyFont="1" applyFill="1" applyAlignment="1">
      <alignment horizontal="justify" vertical="center" wrapText="1"/>
    </xf>
    <xf numFmtId="49" fontId="40" fillId="78" borderId="19" xfId="5" applyNumberFormat="1" applyFont="1" applyFill="1" applyBorder="1" applyAlignment="1">
      <alignment horizontal="justify" vertical="center" wrapText="1"/>
    </xf>
    <xf numFmtId="0" fontId="39" fillId="78" borderId="0" xfId="5" applyFont="1" applyFill="1"/>
    <xf numFmtId="0" fontId="30" fillId="27" borderId="0" xfId="2" applyFont="1" applyFill="1" applyAlignment="1">
      <alignment horizontal="center" vertical="center"/>
    </xf>
    <xf numFmtId="0" fontId="30" fillId="0" borderId="0" xfId="2" applyFont="1" applyAlignment="1">
      <alignment horizontal="center" vertical="center"/>
    </xf>
    <xf numFmtId="0" fontId="30" fillId="0" borderId="0" xfId="5" applyFont="1" applyAlignment="1">
      <alignment horizontal="center" vertical="center"/>
    </xf>
    <xf numFmtId="0" fontId="36" fillId="0" borderId="0" xfId="0" applyFont="1" applyAlignment="1">
      <alignment horizontal="center" vertical="center" wrapText="1"/>
    </xf>
    <xf numFmtId="0" fontId="30" fillId="27" borderId="26" xfId="5" applyFont="1" applyFill="1" applyBorder="1" applyAlignment="1">
      <alignment horizontal="center" vertical="center" wrapText="1"/>
    </xf>
    <xf numFmtId="0" fontId="30" fillId="27" borderId="30" xfId="2" applyFont="1" applyFill="1" applyBorder="1" applyAlignment="1">
      <alignment horizontal="center" vertical="center"/>
    </xf>
    <xf numFmtId="0" fontId="43" fillId="0" borderId="0" xfId="2" applyFont="1" applyAlignment="1">
      <alignment vertical="center"/>
    </xf>
    <xf numFmtId="0" fontId="39" fillId="0" borderId="0" xfId="0" applyFont="1"/>
    <xf numFmtId="0" fontId="44" fillId="87" borderId="0" xfId="2" applyFont="1" applyFill="1" applyAlignment="1">
      <alignment horizontal="center" vertical="center"/>
    </xf>
    <xf numFmtId="0" fontId="44" fillId="0" borderId="0" xfId="2" applyFont="1" applyAlignment="1">
      <alignment horizontal="center" vertical="center"/>
    </xf>
    <xf numFmtId="0" fontId="44" fillId="0" borderId="0" xfId="5" applyFont="1" applyAlignment="1">
      <alignment horizontal="center" vertical="center"/>
    </xf>
    <xf numFmtId="0" fontId="43" fillId="0" borderId="0" xfId="5" applyFont="1" applyAlignment="1">
      <alignment vertical="center"/>
    </xf>
    <xf numFmtId="0" fontId="39" fillId="0" borderId="0" xfId="0" applyFont="1" applyAlignment="1">
      <alignment vertical="center"/>
    </xf>
    <xf numFmtId="0" fontId="39" fillId="0" borderId="0" xfId="0" applyFont="1" applyAlignment="1">
      <alignment horizontal="left" vertical="center"/>
    </xf>
    <xf numFmtId="0" fontId="36" fillId="88" borderId="26" xfId="0" applyFont="1" applyFill="1" applyBorder="1" applyAlignment="1">
      <alignment vertical="center"/>
    </xf>
    <xf numFmtId="0" fontId="39" fillId="89" borderId="26" xfId="0" applyFont="1" applyFill="1" applyBorder="1" applyAlignment="1">
      <alignment vertical="center"/>
    </xf>
    <xf numFmtId="0" fontId="39" fillId="89" borderId="26" xfId="0" applyFont="1" applyFill="1" applyBorder="1" applyAlignment="1">
      <alignment vertical="center" wrapText="1"/>
    </xf>
    <xf numFmtId="0" fontId="45" fillId="79" borderId="30" xfId="0" applyFont="1" applyFill="1" applyBorder="1" applyAlignment="1">
      <alignment horizontal="center" vertical="center" wrapText="1"/>
    </xf>
    <xf numFmtId="0" fontId="39" fillId="73" borderId="29" xfId="0" applyFont="1" applyFill="1" applyBorder="1" applyAlignment="1">
      <alignment horizontal="left" vertical="center" wrapText="1"/>
    </xf>
    <xf numFmtId="0" fontId="39" fillId="73" borderId="26" xfId="0" applyFont="1" applyFill="1" applyBorder="1" applyAlignment="1">
      <alignment horizontal="center" vertical="center" wrapText="1"/>
    </xf>
    <xf numFmtId="0" fontId="45" fillId="79" borderId="35" xfId="0" applyFont="1" applyFill="1" applyBorder="1" applyAlignment="1">
      <alignment horizontal="center" vertical="center" wrapText="1"/>
    </xf>
    <xf numFmtId="0" fontId="36" fillId="79" borderId="35" xfId="0" applyFont="1" applyFill="1" applyBorder="1" applyAlignment="1">
      <alignment horizontal="center" vertical="center" wrapText="1"/>
    </xf>
    <xf numFmtId="0" fontId="45" fillId="79" borderId="6" xfId="0" applyFont="1" applyFill="1" applyBorder="1" applyAlignment="1">
      <alignment horizontal="center" vertical="center" wrapText="1"/>
    </xf>
    <xf numFmtId="0" fontId="46" fillId="80" borderId="35" xfId="0" applyFont="1" applyFill="1" applyBorder="1" applyAlignment="1">
      <alignment horizontal="center" vertical="center" wrapText="1"/>
    </xf>
    <xf numFmtId="0" fontId="40" fillId="76" borderId="26" xfId="0" applyFont="1" applyFill="1" applyBorder="1" applyAlignment="1">
      <alignment vertical="center" wrapText="1"/>
    </xf>
    <xf numFmtId="0" fontId="40" fillId="76" borderId="26" xfId="0" applyFont="1" applyFill="1" applyBorder="1" applyAlignment="1">
      <alignment horizontal="center" vertical="center" wrapText="1"/>
    </xf>
    <xf numFmtId="0" fontId="38" fillId="80" borderId="35" xfId="0" applyFont="1" applyFill="1" applyBorder="1" applyAlignment="1">
      <alignment horizontal="center" vertical="center" wrapText="1"/>
    </xf>
    <xf numFmtId="0" fontId="47" fillId="4" borderId="30" xfId="0" applyFont="1" applyFill="1" applyBorder="1" applyAlignment="1">
      <alignment horizontal="center" vertical="center" wrapText="1"/>
    </xf>
    <xf numFmtId="0" fontId="40" fillId="74" borderId="29" xfId="0" applyFont="1" applyFill="1" applyBorder="1" applyAlignment="1">
      <alignment horizontal="left" vertical="center" wrapText="1"/>
    </xf>
    <xf numFmtId="0" fontId="40" fillId="74" borderId="26" xfId="0" applyFont="1" applyFill="1" applyBorder="1" applyAlignment="1">
      <alignment horizontal="center" vertical="center" wrapText="1"/>
    </xf>
    <xf numFmtId="0" fontId="47" fillId="4" borderId="35" xfId="0" applyFont="1" applyFill="1" applyBorder="1" applyAlignment="1">
      <alignment horizontal="center" vertical="center" wrapText="1"/>
    </xf>
    <xf numFmtId="0" fontId="38" fillId="4" borderId="35" xfId="0" applyFont="1" applyFill="1" applyBorder="1" applyAlignment="1">
      <alignment horizontal="center" vertical="center" wrapText="1"/>
    </xf>
    <xf numFmtId="0" fontId="47" fillId="4" borderId="6" xfId="0" applyFont="1" applyFill="1" applyBorder="1" applyAlignment="1">
      <alignment horizontal="center" vertical="center" wrapText="1"/>
    </xf>
    <xf numFmtId="0" fontId="48" fillId="11" borderId="35" xfId="0" applyFont="1" applyFill="1" applyBorder="1" applyAlignment="1">
      <alignment horizontal="center" vertical="center" wrapText="1"/>
    </xf>
    <xf numFmtId="0" fontId="40" fillId="75" borderId="26" xfId="0" applyFont="1" applyFill="1" applyBorder="1" applyAlignment="1">
      <alignment horizontal="left" vertical="center" wrapText="1"/>
    </xf>
    <xf numFmtId="0" fontId="40" fillId="75" borderId="26" xfId="0" applyFont="1" applyFill="1" applyBorder="1" applyAlignment="1">
      <alignment horizontal="center" vertical="center" wrapText="1"/>
    </xf>
    <xf numFmtId="0" fontId="38" fillId="11" borderId="35" xfId="0" applyFont="1" applyFill="1" applyBorder="1" applyAlignment="1">
      <alignment horizontal="center" vertical="center" wrapText="1"/>
    </xf>
    <xf numFmtId="0" fontId="49" fillId="85" borderId="30" xfId="0" applyFont="1" applyFill="1" applyBorder="1" applyAlignment="1">
      <alignment horizontal="center" vertical="center" wrapText="1"/>
    </xf>
    <xf numFmtId="0" fontId="39" fillId="86" borderId="29" xfId="0" applyFont="1" applyFill="1" applyBorder="1" applyAlignment="1">
      <alignment horizontal="left" vertical="center" wrapText="1"/>
    </xf>
    <xf numFmtId="0" fontId="39" fillId="86" borderId="26" xfId="0" applyFont="1" applyFill="1" applyBorder="1" applyAlignment="1">
      <alignment horizontal="center" vertical="center" wrapText="1"/>
    </xf>
    <xf numFmtId="0" fontId="36" fillId="85" borderId="35" xfId="0" applyFont="1" applyFill="1" applyBorder="1" applyAlignment="1">
      <alignment horizontal="center" vertical="center" wrapText="1"/>
    </xf>
    <xf numFmtId="0" fontId="49" fillId="85" borderId="6" xfId="0" applyFont="1" applyFill="1" applyBorder="1" applyAlignment="1">
      <alignment horizontal="center" vertical="center" wrapText="1"/>
    </xf>
    <xf numFmtId="0" fontId="49" fillId="82" borderId="30" xfId="0" applyFont="1" applyFill="1" applyBorder="1" applyAlignment="1">
      <alignment horizontal="center" vertical="center" wrapText="1"/>
    </xf>
    <xf numFmtId="0" fontId="39" fillId="81" borderId="6" xfId="0" applyFont="1" applyFill="1" applyBorder="1" applyAlignment="1">
      <alignment horizontal="left" vertical="center" wrapText="1"/>
    </xf>
    <xf numFmtId="0" fontId="39" fillId="81" borderId="6" xfId="0" applyFont="1" applyFill="1" applyBorder="1" applyAlignment="1">
      <alignment horizontal="center" vertical="center" wrapText="1"/>
    </xf>
    <xf numFmtId="0" fontId="39" fillId="81" borderId="26" xfId="0" applyFont="1" applyFill="1" applyBorder="1" applyAlignment="1">
      <alignment horizontal="center" vertical="center" wrapText="1"/>
    </xf>
    <xf numFmtId="0" fontId="49" fillId="82" borderId="35" xfId="0" applyFont="1" applyFill="1" applyBorder="1" applyAlignment="1">
      <alignment horizontal="center" vertical="center" wrapText="1"/>
    </xf>
    <xf numFmtId="0" fontId="36" fillId="82" borderId="35" xfId="0" applyFont="1" applyFill="1" applyBorder="1" applyAlignment="1">
      <alignment horizontal="center" vertical="center" wrapText="1"/>
    </xf>
    <xf numFmtId="0" fontId="39" fillId="81" borderId="26" xfId="0" applyFont="1" applyFill="1" applyBorder="1" applyAlignment="1">
      <alignment horizontal="left" vertical="center" wrapText="1"/>
    </xf>
    <xf numFmtId="0" fontId="49" fillId="82" borderId="6" xfId="0" applyFont="1" applyFill="1" applyBorder="1" applyAlignment="1">
      <alignment horizontal="center" vertical="center" wrapText="1"/>
    </xf>
    <xf numFmtId="0" fontId="50" fillId="83" borderId="30" xfId="0" applyFont="1" applyFill="1" applyBorder="1" applyAlignment="1">
      <alignment horizontal="center" vertical="center" wrapText="1"/>
    </xf>
    <xf numFmtId="0" fontId="40" fillId="84" borderId="29" xfId="0" applyFont="1" applyFill="1" applyBorder="1" applyAlignment="1">
      <alignment horizontal="left" vertical="center" wrapText="1"/>
    </xf>
    <xf numFmtId="0" fontId="40" fillId="84" borderId="26" xfId="0" applyFont="1" applyFill="1" applyBorder="1" applyAlignment="1">
      <alignment horizontal="center" vertical="center" wrapText="1"/>
    </xf>
    <xf numFmtId="0" fontId="38" fillId="83" borderId="35" xfId="0" applyFont="1" applyFill="1" applyBorder="1" applyAlignment="1">
      <alignment horizontal="center" vertical="center" wrapText="1"/>
    </xf>
    <xf numFmtId="0" fontId="50" fillId="83" borderId="35" xfId="0" applyFont="1" applyFill="1" applyBorder="1" applyAlignment="1">
      <alignment horizontal="center" vertical="center" wrapText="1"/>
    </xf>
    <xf numFmtId="0" fontId="50" fillId="83" borderId="6" xfId="0" applyFont="1" applyFill="1" applyBorder="1" applyAlignment="1">
      <alignment horizontal="center" vertical="center" wrapText="1"/>
    </xf>
    <xf numFmtId="0" fontId="39" fillId="0" borderId="0" xfId="0" applyFont="1" applyAlignment="1">
      <alignment horizontal="left" vertical="center" wrapText="1"/>
    </xf>
    <xf numFmtId="0" fontId="30" fillId="91" borderId="26" xfId="5" applyFont="1" applyFill="1" applyBorder="1" applyAlignment="1">
      <alignment horizontal="center" vertical="center" wrapText="1"/>
    </xf>
    <xf numFmtId="0" fontId="30" fillId="92" borderId="26" xfId="5" applyFont="1" applyFill="1" applyBorder="1" applyAlignment="1">
      <alignment horizontal="center" vertical="center" wrapText="1"/>
    </xf>
    <xf numFmtId="0" fontId="39" fillId="0" borderId="0" xfId="2" applyFont="1" applyAlignment="1">
      <alignment horizontal="center" vertical="center"/>
    </xf>
    <xf numFmtId="0" fontId="40" fillId="0" borderId="20"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24"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25"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quotePrefix="1" applyFont="1" applyBorder="1" applyAlignment="1">
      <alignment horizontal="center" vertical="center" wrapText="1"/>
    </xf>
    <xf numFmtId="0" fontId="39" fillId="0" borderId="4" xfId="0" applyFont="1" applyBorder="1" applyAlignment="1">
      <alignment horizontal="center" vertical="center" wrapText="1"/>
    </xf>
    <xf numFmtId="0" fontId="52" fillId="0" borderId="1"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23" xfId="0" applyFont="1" applyBorder="1" applyAlignment="1">
      <alignment horizontal="center" vertical="center" wrapText="1"/>
    </xf>
    <xf numFmtId="0" fontId="40" fillId="12" borderId="2" xfId="0" applyFont="1" applyFill="1" applyBorder="1" applyAlignment="1">
      <alignment horizontal="center" vertical="center" wrapText="1"/>
    </xf>
    <xf numFmtId="0" fontId="52" fillId="0" borderId="26" xfId="0" applyFont="1" applyBorder="1" applyAlignment="1">
      <alignment horizontal="center" vertical="center" wrapText="1"/>
    </xf>
    <xf numFmtId="0" fontId="39" fillId="0" borderId="0" xfId="0" applyFont="1" applyAlignment="1">
      <alignment horizontal="center" vertical="center" wrapText="1"/>
    </xf>
    <xf numFmtId="0" fontId="39" fillId="0" borderId="6" xfId="0" applyFont="1" applyBorder="1" applyAlignment="1">
      <alignment horizontal="center" vertical="center" wrapText="1"/>
    </xf>
    <xf numFmtId="0" fontId="39" fillId="0" borderId="26" xfId="0" applyFont="1" applyBorder="1" applyAlignment="1">
      <alignment horizontal="center" vertical="center" wrapText="1"/>
    </xf>
    <xf numFmtId="0" fontId="40" fillId="0" borderId="4" xfId="0" applyFont="1" applyBorder="1" applyAlignment="1">
      <alignment horizontal="center" vertical="center" wrapText="1"/>
    </xf>
    <xf numFmtId="0" fontId="53"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53" fillId="0" borderId="13" xfId="0" applyFont="1" applyBorder="1" applyAlignment="1">
      <alignment horizontal="center" vertical="center" wrapText="1"/>
    </xf>
    <xf numFmtId="0" fontId="39" fillId="0" borderId="0" xfId="0" applyFont="1" applyAlignment="1">
      <alignment horizontal="center"/>
    </xf>
    <xf numFmtId="0" fontId="39" fillId="0" borderId="0" xfId="0" applyFont="1" applyAlignment="1">
      <alignment horizontal="center" vertical="center"/>
    </xf>
    <xf numFmtId="0" fontId="39" fillId="0" borderId="0" xfId="0" applyFont="1" applyAlignment="1">
      <alignment wrapText="1"/>
    </xf>
    <xf numFmtId="0" fontId="39" fillId="0" borderId="0" xfId="0" applyFont="1" applyAlignment="1">
      <alignment horizontal="center" wrapText="1"/>
    </xf>
    <xf numFmtId="0" fontId="40" fillId="0" borderId="0" xfId="0" applyFont="1" applyAlignment="1">
      <alignment horizontal="left" vertical="center"/>
    </xf>
    <xf numFmtId="0" fontId="40" fillId="0" borderId="0" xfId="0" applyFont="1" applyAlignment="1">
      <alignment horizontal="left"/>
    </xf>
    <xf numFmtId="0" fontId="39" fillId="0" borderId="0" xfId="0" applyFont="1" applyAlignment="1">
      <alignment vertical="center" wrapText="1"/>
    </xf>
    <xf numFmtId="0" fontId="39" fillId="0" borderId="0" xfId="0" applyFont="1" applyAlignment="1">
      <alignment horizontal="left" vertical="top"/>
    </xf>
    <xf numFmtId="0" fontId="40" fillId="0" borderId="26" xfId="0" applyFont="1" applyBorder="1" applyAlignment="1">
      <alignment horizontal="left" vertical="center" wrapText="1"/>
    </xf>
    <xf numFmtId="0" fontId="52" fillId="0" borderId="26" xfId="0" applyFont="1" applyBorder="1" applyAlignment="1">
      <alignment horizontal="left" vertical="center" wrapText="1"/>
    </xf>
    <xf numFmtId="0" fontId="39" fillId="0" borderId="26" xfId="0" applyFont="1" applyBorder="1" applyAlignment="1">
      <alignment horizontal="left" vertical="center" wrapText="1"/>
    </xf>
    <xf numFmtId="0" fontId="39" fillId="0" borderId="0" xfId="0" applyFont="1" applyAlignment="1">
      <alignment horizontal="left"/>
    </xf>
    <xf numFmtId="0" fontId="30" fillId="27" borderId="5" xfId="2" applyFont="1" applyFill="1" applyBorder="1" applyAlignment="1">
      <alignment horizontal="center" vertical="center"/>
    </xf>
    <xf numFmtId="0" fontId="30" fillId="27" borderId="1" xfId="2" applyFont="1" applyFill="1" applyBorder="1" applyAlignment="1">
      <alignment horizontal="center" vertical="center"/>
    </xf>
    <xf numFmtId="0" fontId="39" fillId="78" borderId="0" xfId="0" applyFont="1" applyFill="1"/>
    <xf numFmtId="0" fontId="39" fillId="78" borderId="0" xfId="0" applyFont="1" applyFill="1" applyAlignment="1">
      <alignment horizontal="left" vertical="top"/>
    </xf>
    <xf numFmtId="0" fontId="38" fillId="0" borderId="26" xfId="0" applyFont="1" applyBorder="1" applyAlignment="1">
      <alignment horizontal="center" vertical="center" wrapText="1"/>
    </xf>
    <xf numFmtId="0" fontId="52" fillId="78" borderId="15" xfId="0" applyFont="1" applyFill="1" applyBorder="1" applyAlignment="1">
      <alignment horizontal="left" vertical="center" wrapText="1"/>
    </xf>
    <xf numFmtId="0" fontId="54" fillId="78" borderId="14" xfId="0" applyFont="1" applyFill="1" applyBorder="1" applyAlignment="1">
      <alignment horizontal="center" vertical="center" wrapText="1"/>
    </xf>
    <xf numFmtId="0" fontId="40" fillId="78" borderId="5" xfId="0" applyFont="1" applyFill="1" applyBorder="1" applyAlignment="1">
      <alignment horizontal="left" vertical="center" wrapText="1"/>
    </xf>
    <xf numFmtId="0" fontId="39" fillId="78" borderId="0" xfId="0" applyFont="1" applyFill="1" applyAlignment="1">
      <alignment vertical="center"/>
    </xf>
    <xf numFmtId="0" fontId="54" fillId="78" borderId="8" xfId="0" applyFont="1" applyFill="1" applyBorder="1" applyAlignment="1">
      <alignment horizontal="center" vertical="center" wrapText="1"/>
    </xf>
    <xf numFmtId="0" fontId="54" fillId="78" borderId="26" xfId="0" applyFont="1" applyFill="1" applyBorder="1" applyAlignment="1">
      <alignment horizontal="center" vertical="center" wrapText="1"/>
    </xf>
    <xf numFmtId="0" fontId="40" fillId="78" borderId="26" xfId="0" applyFont="1" applyFill="1" applyBorder="1" applyAlignment="1">
      <alignment horizontal="left" vertical="center" wrapText="1"/>
    </xf>
    <xf numFmtId="0" fontId="39" fillId="78" borderId="0" xfId="0" applyFont="1" applyFill="1" applyAlignment="1">
      <alignment vertical="center" wrapText="1"/>
    </xf>
    <xf numFmtId="0" fontId="38" fillId="0" borderId="0" xfId="0" applyFont="1" applyAlignment="1">
      <alignment horizontal="center" vertical="center" wrapText="1"/>
    </xf>
    <xf numFmtId="0" fontId="40" fillId="0" borderId="0" xfId="0" applyFont="1" applyAlignment="1">
      <alignment horizontal="justify" vertical="center"/>
    </xf>
    <xf numFmtId="0" fontId="38" fillId="0" borderId="0" xfId="0" applyFont="1" applyAlignment="1">
      <alignment horizontal="justify" vertical="center" wrapText="1"/>
    </xf>
    <xf numFmtId="0" fontId="39" fillId="78" borderId="0" xfId="0" applyFont="1" applyFill="1" applyAlignment="1">
      <alignment horizontal="left" vertical="center"/>
    </xf>
    <xf numFmtId="0" fontId="54" fillId="0" borderId="26" xfId="0" applyFont="1" applyBorder="1" applyAlignment="1">
      <alignment horizontal="center" vertical="center" wrapText="1"/>
    </xf>
    <xf numFmtId="0" fontId="30" fillId="27" borderId="26" xfId="2" applyFont="1" applyFill="1" applyBorder="1" applyAlignment="1">
      <alignment horizontal="center" vertical="center"/>
    </xf>
    <xf numFmtId="0" fontId="32" fillId="0" borderId="0" xfId="2" applyFont="1" applyAlignment="1">
      <alignment horizontal="center" vertical="center"/>
    </xf>
    <xf numFmtId="0" fontId="43" fillId="0" borderId="0" xfId="2" applyFont="1" applyAlignment="1">
      <alignment horizontal="center" vertical="center"/>
    </xf>
    <xf numFmtId="0" fontId="39" fillId="0" borderId="26" xfId="2" applyFont="1" applyBorder="1" applyAlignment="1">
      <alignment horizontal="left" vertical="top" wrapText="1"/>
    </xf>
    <xf numFmtId="0" fontId="39" fillId="0" borderId="26" xfId="2" applyFont="1" applyBorder="1" applyAlignment="1">
      <alignment horizontal="left" vertical="top"/>
    </xf>
    <xf numFmtId="0" fontId="30" fillId="27" borderId="36" xfId="2" applyFont="1" applyFill="1" applyBorder="1" applyAlignment="1">
      <alignment horizontal="center" vertical="center"/>
    </xf>
    <xf numFmtId="0" fontId="39" fillId="78" borderId="36" xfId="0" applyFont="1" applyFill="1" applyBorder="1" applyAlignment="1">
      <alignment horizontal="left" vertical="top" wrapText="1"/>
    </xf>
    <xf numFmtId="0" fontId="39" fillId="78" borderId="26" xfId="2" applyFont="1" applyFill="1" applyBorder="1" applyAlignment="1">
      <alignment horizontal="left" wrapText="1"/>
    </xf>
    <xf numFmtId="0" fontId="39" fillId="78" borderId="26" xfId="2" applyFont="1" applyFill="1" applyBorder="1" applyAlignment="1">
      <alignment horizontal="left"/>
    </xf>
    <xf numFmtId="49" fontId="40" fillId="78" borderId="26" xfId="2" applyNumberFormat="1" applyFont="1" applyFill="1" applyBorder="1" applyAlignment="1">
      <alignment horizontal="justify" vertical="center" wrapText="1"/>
    </xf>
    <xf numFmtId="0" fontId="40" fillId="78" borderId="20" xfId="2" applyFont="1" applyFill="1" applyBorder="1" applyAlignment="1">
      <alignment horizontal="left" vertical="top" wrapText="1"/>
    </xf>
    <xf numFmtId="0" fontId="40" fillId="78" borderId="21" xfId="2" applyFont="1" applyFill="1" applyBorder="1" applyAlignment="1">
      <alignment horizontal="left" vertical="top" wrapText="1"/>
    </xf>
    <xf numFmtId="0" fontId="40" fillId="78" borderId="22" xfId="2" applyFont="1" applyFill="1" applyBorder="1" applyAlignment="1">
      <alignment horizontal="left" vertical="top" wrapText="1"/>
    </xf>
    <xf numFmtId="0" fontId="30" fillId="27" borderId="26" xfId="2" applyFont="1" applyFill="1" applyBorder="1" applyAlignment="1">
      <alignment horizontal="center" vertical="center" wrapText="1"/>
    </xf>
    <xf numFmtId="0" fontId="14" fillId="78" borderId="36" xfId="2" applyFill="1" applyBorder="1" applyAlignment="1">
      <alignment horizontal="center"/>
    </xf>
    <xf numFmtId="49" fontId="40" fillId="78" borderId="31" xfId="2" applyNumberFormat="1" applyFont="1" applyFill="1" applyBorder="1" applyAlignment="1">
      <alignment horizontal="left" vertical="center" wrapText="1"/>
    </xf>
    <xf numFmtId="49" fontId="40" fillId="78" borderId="32" xfId="2" applyNumberFormat="1" applyFont="1" applyFill="1" applyBorder="1" applyAlignment="1">
      <alignment horizontal="left" vertical="center" wrapText="1"/>
    </xf>
    <xf numFmtId="49" fontId="40" fillId="78" borderId="33" xfId="2" applyNumberFormat="1" applyFont="1" applyFill="1" applyBorder="1" applyAlignment="1">
      <alignment horizontal="left" vertical="center" wrapText="1"/>
    </xf>
    <xf numFmtId="0" fontId="39" fillId="0" borderId="31" xfId="5" applyFont="1" applyBorder="1" applyAlignment="1">
      <alignment horizontal="justify" vertical="center" wrapText="1"/>
    </xf>
    <xf numFmtId="0" fontId="39" fillId="0" borderId="32" xfId="5" applyFont="1" applyBorder="1" applyAlignment="1">
      <alignment horizontal="justify" vertical="center" wrapText="1"/>
    </xf>
    <xf numFmtId="0" fontId="39" fillId="0" borderId="33" xfId="5" applyFont="1" applyBorder="1" applyAlignment="1">
      <alignment horizontal="justify" vertical="center" wrapText="1"/>
    </xf>
    <xf numFmtId="0" fontId="39" fillId="0" borderId="34" xfId="5" applyFont="1" applyBorder="1" applyAlignment="1">
      <alignment horizontal="justify" vertical="center" wrapText="1"/>
    </xf>
    <xf numFmtId="0" fontId="39" fillId="0" borderId="0" xfId="5" applyFont="1" applyAlignment="1">
      <alignment horizontal="justify" vertical="center" wrapText="1"/>
    </xf>
    <xf numFmtId="0" fontId="39" fillId="0" borderId="19" xfId="5" applyFont="1" applyBorder="1" applyAlignment="1">
      <alignment horizontal="justify" vertical="center" wrapText="1"/>
    </xf>
    <xf numFmtId="0" fontId="39" fillId="0" borderId="20" xfId="5" applyFont="1" applyBorder="1" applyAlignment="1">
      <alignment horizontal="justify" vertical="center" wrapText="1"/>
    </xf>
    <xf numFmtId="0" fontId="39" fillId="0" borderId="21" xfId="5" applyFont="1" applyBorder="1" applyAlignment="1">
      <alignment horizontal="justify" vertical="center" wrapText="1"/>
    </xf>
    <xf numFmtId="0" fontId="39" fillId="0" borderId="22" xfId="5" applyFont="1" applyBorder="1" applyAlignment="1">
      <alignment horizontal="justify" vertical="center" wrapText="1"/>
    </xf>
    <xf numFmtId="0" fontId="30" fillId="27" borderId="26" xfId="5" applyFont="1" applyFill="1" applyBorder="1" applyAlignment="1">
      <alignment horizontal="center" vertical="center"/>
    </xf>
    <xf numFmtId="49" fontId="40" fillId="78" borderId="34" xfId="5" applyNumberFormat="1" applyFont="1" applyFill="1" applyBorder="1" applyAlignment="1">
      <alignment horizontal="justify" vertical="center" wrapText="1"/>
    </xf>
    <xf numFmtId="49" fontId="40" fillId="78" borderId="0" xfId="5" applyNumberFormat="1" applyFont="1" applyFill="1" applyAlignment="1">
      <alignment horizontal="justify" vertical="center" wrapText="1"/>
    </xf>
    <xf numFmtId="49" fontId="40" fillId="78" borderId="19" xfId="5" applyNumberFormat="1" applyFont="1" applyFill="1" applyBorder="1" applyAlignment="1">
      <alignment horizontal="justify" vertical="center" wrapText="1"/>
    </xf>
    <xf numFmtId="49" fontId="40" fillId="78" borderId="34" xfId="5" applyNumberFormat="1" applyFont="1" applyFill="1" applyBorder="1" applyAlignment="1">
      <alignment horizontal="left" vertical="center"/>
    </xf>
    <xf numFmtId="49" fontId="40" fillId="78" borderId="0" xfId="5" applyNumberFormat="1" applyFont="1" applyFill="1" applyAlignment="1">
      <alignment horizontal="left" vertical="center"/>
    </xf>
    <xf numFmtId="49" fontId="40" fillId="78" borderId="19" xfId="5" applyNumberFormat="1" applyFont="1" applyFill="1" applyBorder="1" applyAlignment="1">
      <alignment horizontal="left" vertical="center"/>
    </xf>
    <xf numFmtId="0" fontId="40" fillId="78" borderId="34" xfId="5" applyFont="1" applyFill="1" applyBorder="1" applyAlignment="1">
      <alignment horizontal="center" vertical="top" wrapText="1"/>
    </xf>
    <xf numFmtId="0" fontId="40" fillId="78" borderId="0" xfId="5" applyFont="1" applyFill="1" applyAlignment="1">
      <alignment horizontal="center" vertical="top" wrapText="1"/>
    </xf>
    <xf numFmtId="0" fontId="40" fillId="78" borderId="19" xfId="5" applyFont="1" applyFill="1" applyBorder="1" applyAlignment="1">
      <alignment horizontal="center" vertical="top" wrapText="1"/>
    </xf>
    <xf numFmtId="0" fontId="40" fillId="78" borderId="6" xfId="5" applyFont="1" applyFill="1" applyBorder="1" applyAlignment="1">
      <alignment horizontal="left" vertical="center" wrapText="1"/>
    </xf>
    <xf numFmtId="0" fontId="39" fillId="0" borderId="0" xfId="0" applyFont="1" applyAlignment="1">
      <alignment horizontal="left" vertical="center" wrapText="1"/>
    </xf>
    <xf numFmtId="0" fontId="30" fillId="87" borderId="0" xfId="2" applyFont="1" applyFill="1" applyAlignment="1">
      <alignment horizontal="center" vertical="center"/>
    </xf>
    <xf numFmtId="0" fontId="30" fillId="27" borderId="0" xfId="2" applyFont="1" applyFill="1" applyAlignment="1">
      <alignment horizontal="center" vertical="center"/>
    </xf>
    <xf numFmtId="0" fontId="30" fillId="87" borderId="0" xfId="5" applyFont="1" applyFill="1" applyAlignment="1">
      <alignment horizontal="center" vertical="center"/>
    </xf>
    <xf numFmtId="0" fontId="30" fillId="27" borderId="0" xfId="5" applyFont="1" applyFill="1" applyAlignment="1">
      <alignment horizontal="center" vertical="center"/>
    </xf>
    <xf numFmtId="0" fontId="39" fillId="0" borderId="26" xfId="0" applyFont="1" applyBorder="1" applyAlignment="1">
      <alignment horizontal="left" vertical="center"/>
    </xf>
    <xf numFmtId="0" fontId="30" fillId="88" borderId="26" xfId="0" applyFont="1" applyFill="1" applyBorder="1" applyAlignment="1">
      <alignment horizontal="center" vertical="center" wrapText="1"/>
    </xf>
    <xf numFmtId="0" fontId="39" fillId="0" borderId="0" xfId="2" applyFont="1" applyAlignment="1">
      <alignment horizontal="center" vertical="center"/>
    </xf>
    <xf numFmtId="0" fontId="51" fillId="90" borderId="26" xfId="0" applyFont="1" applyFill="1" applyBorder="1" applyAlignment="1">
      <alignment horizontal="center" vertical="center" wrapText="1"/>
    </xf>
    <xf numFmtId="0" fontId="30" fillId="27" borderId="27" xfId="5" applyFont="1" applyFill="1" applyBorder="1" applyAlignment="1">
      <alignment horizontal="center" vertical="center"/>
    </xf>
    <xf numFmtId="0" fontId="30" fillId="27" borderId="28" xfId="5" applyFont="1" applyFill="1" applyBorder="1" applyAlignment="1">
      <alignment horizontal="center" vertical="center"/>
    </xf>
    <xf numFmtId="0" fontId="30" fillId="27" borderId="29" xfId="5" applyFont="1" applyFill="1" applyBorder="1" applyAlignment="1">
      <alignment horizontal="center" vertical="center"/>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39" fillId="0" borderId="29" xfId="0" applyFont="1" applyBorder="1" applyAlignment="1">
      <alignment horizontal="left" vertical="center" wrapText="1"/>
    </xf>
    <xf numFmtId="0" fontId="51" fillId="91" borderId="27" xfId="0" applyFont="1" applyFill="1" applyBorder="1" applyAlignment="1">
      <alignment horizontal="center" vertical="center" wrapText="1"/>
    </xf>
    <xf numFmtId="0" fontId="51" fillId="91" borderId="28" xfId="0" applyFont="1" applyFill="1" applyBorder="1" applyAlignment="1">
      <alignment horizontal="center" vertical="center" wrapText="1"/>
    </xf>
    <xf numFmtId="0" fontId="51" fillId="92" borderId="26" xfId="0" applyFont="1" applyFill="1" applyBorder="1" applyAlignment="1">
      <alignment horizontal="center" vertical="center" wrapText="1"/>
    </xf>
    <xf numFmtId="0" fontId="39" fillId="0" borderId="30" xfId="0" applyFont="1" applyBorder="1" applyAlignment="1">
      <alignment horizontal="center" vertical="center" wrapText="1"/>
    </xf>
    <xf numFmtId="0" fontId="39" fillId="0" borderId="6" xfId="0" applyFont="1" applyBorder="1" applyAlignment="1">
      <alignment horizontal="center" vertical="center" wrapText="1"/>
    </xf>
    <xf numFmtId="0" fontId="36" fillId="95" borderId="30" xfId="5" applyFont="1" applyFill="1" applyBorder="1" applyAlignment="1">
      <alignment horizontal="center" vertical="center" wrapText="1"/>
    </xf>
    <xf numFmtId="0" fontId="36" fillId="95" borderId="6" xfId="5" applyFont="1" applyFill="1" applyBorder="1" applyAlignment="1">
      <alignment horizontal="center" vertical="center" wrapText="1"/>
    </xf>
    <xf numFmtId="0" fontId="36" fillId="95" borderId="35" xfId="5" applyFont="1" applyFill="1" applyBorder="1" applyAlignment="1">
      <alignment horizontal="center" vertical="center" wrapText="1"/>
    </xf>
    <xf numFmtId="0" fontId="39" fillId="0" borderId="35" xfId="0" applyFont="1" applyBorder="1" applyAlignment="1">
      <alignment horizontal="center" vertical="center" wrapText="1"/>
    </xf>
    <xf numFmtId="0" fontId="36" fillId="93" borderId="27" xfId="5" applyFont="1" applyFill="1" applyBorder="1" applyAlignment="1">
      <alignment horizontal="center" vertical="center"/>
    </xf>
    <xf numFmtId="0" fontId="36" fillId="93" borderId="28" xfId="5" applyFont="1" applyFill="1" applyBorder="1" applyAlignment="1">
      <alignment horizontal="center" vertical="center"/>
    </xf>
    <xf numFmtId="0" fontId="36" fillId="93" borderId="29" xfId="5" applyFont="1" applyFill="1" applyBorder="1" applyAlignment="1">
      <alignment horizontal="center" vertical="center"/>
    </xf>
    <xf numFmtId="0" fontId="39" fillId="0" borderId="26" xfId="0" applyFont="1" applyBorder="1" applyAlignment="1">
      <alignment horizontal="left" vertical="center" wrapText="1"/>
    </xf>
    <xf numFmtId="0" fontId="30" fillId="88" borderId="27" xfId="5" applyFont="1" applyFill="1" applyBorder="1" applyAlignment="1">
      <alignment horizontal="center" vertical="center"/>
    </xf>
    <xf numFmtId="0" fontId="30" fillId="88" borderId="28" xfId="5" applyFont="1" applyFill="1" applyBorder="1" applyAlignment="1">
      <alignment horizontal="center" vertical="center"/>
    </xf>
    <xf numFmtId="0" fontId="30" fillId="88" borderId="29" xfId="5" applyFont="1" applyFill="1" applyBorder="1" applyAlignment="1">
      <alignment horizontal="center" vertical="center"/>
    </xf>
    <xf numFmtId="0" fontId="36" fillId="95" borderId="26" xfId="5" applyFont="1" applyFill="1" applyBorder="1" applyAlignment="1">
      <alignment horizontal="center" vertical="center" wrapText="1"/>
    </xf>
    <xf numFmtId="0" fontId="39" fillId="96" borderId="26" xfId="0" applyFont="1" applyFill="1" applyBorder="1" applyAlignment="1">
      <alignment horizontal="left" vertical="top" wrapText="1"/>
    </xf>
    <xf numFmtId="0" fontId="39" fillId="96" borderId="20" xfId="0" applyFont="1" applyFill="1" applyBorder="1" applyAlignment="1">
      <alignment horizontal="left" vertical="top" wrapText="1"/>
    </xf>
    <xf numFmtId="0" fontId="39" fillId="96" borderId="21" xfId="0" applyFont="1" applyFill="1" applyBorder="1" applyAlignment="1">
      <alignment horizontal="left" vertical="top" wrapText="1"/>
    </xf>
    <xf numFmtId="0" fontId="39" fillId="96" borderId="22" xfId="0" applyFont="1" applyFill="1" applyBorder="1" applyAlignment="1">
      <alignment horizontal="left" vertical="top" wrapText="1"/>
    </xf>
    <xf numFmtId="0" fontId="39" fillId="96" borderId="31" xfId="0" applyFont="1" applyFill="1" applyBorder="1" applyAlignment="1">
      <alignment horizontal="left" vertical="center" wrapText="1"/>
    </xf>
    <xf numFmtId="0" fontId="39" fillId="96" borderId="32" xfId="0" applyFont="1" applyFill="1" applyBorder="1" applyAlignment="1">
      <alignment horizontal="left" vertical="center" wrapText="1"/>
    </xf>
    <xf numFmtId="0" fontId="39" fillId="96" borderId="33" xfId="0" applyFont="1" applyFill="1" applyBorder="1" applyAlignment="1">
      <alignment horizontal="left" vertical="center" wrapText="1"/>
    </xf>
    <xf numFmtId="0" fontId="39" fillId="96" borderId="34" xfId="0" applyFont="1" applyFill="1" applyBorder="1" applyAlignment="1">
      <alignment horizontal="left" vertical="center" wrapText="1"/>
    </xf>
    <xf numFmtId="0" fontId="39" fillId="96" borderId="0" xfId="0" applyFont="1" applyFill="1" applyAlignment="1">
      <alignment horizontal="left" vertical="center" wrapText="1"/>
    </xf>
    <xf numFmtId="0" fontId="39" fillId="96" borderId="19" xfId="0" applyFont="1" applyFill="1" applyBorder="1" applyAlignment="1">
      <alignment horizontal="left" vertical="center" wrapText="1"/>
    </xf>
    <xf numFmtId="0" fontId="30" fillId="92" borderId="27" xfId="5" applyFont="1" applyFill="1" applyBorder="1" applyAlignment="1">
      <alignment horizontal="center" vertical="center"/>
    </xf>
    <xf numFmtId="0" fontId="30" fillId="92" borderId="28" xfId="5" applyFont="1" applyFill="1" applyBorder="1" applyAlignment="1">
      <alignment horizontal="center" vertical="center"/>
    </xf>
    <xf numFmtId="0" fontId="30" fillId="92" borderId="29" xfId="5" applyFont="1" applyFill="1" applyBorder="1" applyAlignment="1">
      <alignment horizontal="center" vertical="center"/>
    </xf>
    <xf numFmtId="0" fontId="30" fillId="27" borderId="27" xfId="2" applyFont="1" applyFill="1" applyBorder="1" applyAlignment="1">
      <alignment horizontal="center" vertical="center"/>
    </xf>
    <xf numFmtId="0" fontId="30" fillId="27" borderId="28" xfId="2" applyFont="1" applyFill="1" applyBorder="1" applyAlignment="1">
      <alignment horizontal="center" vertical="center"/>
    </xf>
    <xf numFmtId="0" fontId="30" fillId="27" borderId="29" xfId="2" applyFont="1" applyFill="1" applyBorder="1" applyAlignment="1">
      <alignment horizontal="center" vertical="center"/>
    </xf>
    <xf numFmtId="0" fontId="39" fillId="0" borderId="3" xfId="0" applyFont="1" applyBorder="1" applyAlignment="1">
      <alignment horizontal="left" vertical="center" wrapText="1"/>
    </xf>
    <xf numFmtId="0" fontId="39" fillId="0" borderId="9" xfId="0" applyFont="1" applyBorder="1" applyAlignment="1">
      <alignment horizontal="left" vertical="center" wrapText="1"/>
    </xf>
    <xf numFmtId="0" fontId="39" fillId="0" borderId="2" xfId="0" applyFont="1" applyBorder="1" applyAlignment="1">
      <alignment horizontal="left" vertical="center" wrapText="1"/>
    </xf>
    <xf numFmtId="0" fontId="54" fillId="78" borderId="32" xfId="0" applyFont="1" applyFill="1" applyBorder="1" applyAlignment="1">
      <alignment horizontal="center" vertical="center" wrapText="1"/>
    </xf>
    <xf numFmtId="0" fontId="39" fillId="0" borderId="36" xfId="0" applyFont="1" applyBorder="1" applyAlignment="1">
      <alignment horizontal="left" vertical="center"/>
    </xf>
    <xf numFmtId="0" fontId="39" fillId="78" borderId="36" xfId="0" applyFont="1" applyFill="1" applyBorder="1" applyAlignment="1">
      <alignment horizontal="left" vertical="center"/>
    </xf>
    <xf numFmtId="0" fontId="15" fillId="0" borderId="0" xfId="0" applyFont="1" applyAlignment="1">
      <alignment horizontal="left" vertical="center" wrapText="1"/>
    </xf>
    <xf numFmtId="0" fontId="15" fillId="0" borderId="3" xfId="0" applyFont="1" applyBorder="1" applyAlignment="1">
      <alignment vertical="center" wrapText="1"/>
    </xf>
    <xf numFmtId="0" fontId="20" fillId="0" borderId="2" xfId="0" applyFont="1" applyBorder="1"/>
    <xf numFmtId="0" fontId="15" fillId="0" borderId="3" xfId="0" applyFont="1" applyBorder="1"/>
    <xf numFmtId="0" fontId="20" fillId="0" borderId="9" xfId="0" applyFont="1" applyBorder="1"/>
    <xf numFmtId="0" fontId="16" fillId="0" borderId="0" xfId="0" applyFont="1" applyAlignment="1">
      <alignment horizontal="center"/>
    </xf>
    <xf numFmtId="0" fontId="15" fillId="0" borderId="0" xfId="0" applyFont="1"/>
    <xf numFmtId="0" fontId="16" fillId="27" borderId="3" xfId="0" applyFont="1" applyFill="1" applyBorder="1" applyAlignment="1">
      <alignment horizontal="center"/>
    </xf>
    <xf numFmtId="0" fontId="15" fillId="0" borderId="5" xfId="0" applyFont="1" applyBorder="1" applyAlignment="1">
      <alignment vertical="center" wrapText="1"/>
    </xf>
    <xf numFmtId="0" fontId="20" fillId="0" borderId="7" xfId="0" applyFont="1" applyBorder="1"/>
    <xf numFmtId="0" fontId="20" fillId="0" borderId="10" xfId="0" applyFont="1" applyBorder="1"/>
    <xf numFmtId="0" fontId="15" fillId="0" borderId="8" xfId="0" applyFont="1" applyBorder="1" applyAlignment="1">
      <alignment vertical="center" wrapText="1"/>
    </xf>
    <xf numFmtId="0" fontId="20" fillId="0" borderId="15" xfId="0" applyFont="1" applyBorder="1"/>
    <xf numFmtId="0" fontId="20" fillId="0" borderId="14" xfId="0" applyFont="1" applyBorder="1"/>
    <xf numFmtId="0" fontId="20" fillId="0" borderId="12" xfId="0" applyFont="1" applyBorder="1"/>
    <xf numFmtId="0" fontId="20" fillId="0" borderId="11" xfId="0" applyFont="1" applyBorder="1"/>
    <xf numFmtId="0" fontId="20" fillId="0" borderId="4" xfId="0" applyFont="1" applyBorder="1"/>
    <xf numFmtId="0" fontId="15" fillId="0" borderId="8" xfId="0" applyFont="1" applyBorder="1"/>
    <xf numFmtId="0" fontId="20" fillId="0" borderId="16" xfId="0" applyFont="1" applyBorder="1"/>
    <xf numFmtId="0" fontId="20" fillId="0" borderId="13" xfId="0" applyFont="1" applyBorder="1"/>
    <xf numFmtId="0" fontId="52" fillId="0" borderId="27" xfId="0" applyFont="1" applyBorder="1" applyAlignment="1">
      <alignment horizontal="center" vertical="center" wrapText="1"/>
    </xf>
    <xf numFmtId="0" fontId="52" fillId="0" borderId="29" xfId="0" applyFont="1" applyBorder="1" applyAlignment="1">
      <alignment horizontal="center" vertical="center" wrapText="1"/>
    </xf>
    <xf numFmtId="0" fontId="40" fillId="0" borderId="27" xfId="0" applyFont="1" applyBorder="1" applyAlignment="1">
      <alignment horizontal="center" vertical="center" wrapText="1"/>
    </xf>
    <xf numFmtId="0" fontId="40" fillId="0" borderId="29" xfId="0" applyFont="1" applyBorder="1" applyAlignment="1">
      <alignment horizontal="center" vertical="center" wrapText="1"/>
    </xf>
    <xf numFmtId="0" fontId="36" fillId="0" borderId="31" xfId="0" applyFont="1" applyBorder="1" applyAlignment="1">
      <alignment horizontal="left" vertical="center"/>
    </xf>
    <xf numFmtId="0" fontId="39" fillId="0" borderId="32" xfId="0" applyFont="1" applyBorder="1" applyAlignment="1">
      <alignment horizontal="left" vertical="center"/>
    </xf>
    <xf numFmtId="0" fontId="39" fillId="0" borderId="33" xfId="0" applyFont="1" applyBorder="1" applyAlignment="1">
      <alignment horizontal="left" vertical="center"/>
    </xf>
    <xf numFmtId="0" fontId="39" fillId="0" borderId="34" xfId="0" applyFont="1" applyBorder="1" applyAlignment="1">
      <alignment horizontal="left" vertical="center" wrapText="1"/>
    </xf>
    <xf numFmtId="0" fontId="39" fillId="0" borderId="0" xfId="0" applyFont="1" applyAlignment="1">
      <alignment horizontal="left" vertical="center"/>
    </xf>
    <xf numFmtId="0" fontId="39" fillId="0" borderId="19" xfId="0" applyFont="1" applyBorder="1" applyAlignment="1">
      <alignment horizontal="left" vertical="center"/>
    </xf>
    <xf numFmtId="0" fontId="22" fillId="16" borderId="30" xfId="0" applyFont="1" applyFill="1" applyBorder="1" applyAlignment="1">
      <alignment horizontal="center" vertical="center" wrapText="1"/>
    </xf>
    <xf numFmtId="0" fontId="22" fillId="16" borderId="6" xfId="0" applyFont="1" applyFill="1" applyBorder="1" applyAlignment="1">
      <alignment horizontal="center" vertical="center" wrapText="1"/>
    </xf>
    <xf numFmtId="0" fontId="22" fillId="26" borderId="17" xfId="0" applyFont="1" applyFill="1" applyBorder="1" applyAlignment="1">
      <alignment horizontal="center" vertical="center" wrapText="1"/>
    </xf>
    <xf numFmtId="0" fontId="22" fillId="26" borderId="16" xfId="0" applyFont="1" applyFill="1" applyBorder="1" applyAlignment="1">
      <alignment horizontal="center" vertical="center" wrapText="1"/>
    </xf>
    <xf numFmtId="0" fontId="22" fillId="26" borderId="15" xfId="0" applyFont="1" applyFill="1" applyBorder="1" applyAlignment="1">
      <alignment horizontal="center" vertical="center" wrapText="1"/>
    </xf>
    <xf numFmtId="0" fontId="22" fillId="26" borderId="18" xfId="0" applyFont="1" applyFill="1" applyBorder="1" applyAlignment="1">
      <alignment horizontal="center" vertical="center" wrapText="1"/>
    </xf>
    <xf numFmtId="0" fontId="22" fillId="26" borderId="13" xfId="0" applyFont="1" applyFill="1" applyBorder="1" applyAlignment="1">
      <alignment horizontal="center" vertical="center" wrapText="1"/>
    </xf>
    <xf numFmtId="0" fontId="22" fillId="26" borderId="4" xfId="0" applyFont="1" applyFill="1" applyBorder="1" applyAlignment="1">
      <alignment horizontal="center" vertical="center" wrapText="1"/>
    </xf>
    <xf numFmtId="0" fontId="22" fillId="17" borderId="5" xfId="0" applyFont="1" applyFill="1" applyBorder="1" applyAlignment="1">
      <alignment horizontal="center" vertical="center" wrapText="1"/>
    </xf>
    <xf numFmtId="0" fontId="22" fillId="17" borderId="10" xfId="0" applyFont="1" applyFill="1" applyBorder="1" applyAlignment="1">
      <alignment horizontal="center" vertical="center" wrapText="1"/>
    </xf>
    <xf numFmtId="0" fontId="22" fillId="17" borderId="8" xfId="0" applyFont="1" applyFill="1" applyBorder="1" applyAlignment="1">
      <alignment horizontal="center" vertical="center" wrapText="1"/>
    </xf>
    <xf numFmtId="0" fontId="22" fillId="17" borderId="16" xfId="0" applyFont="1" applyFill="1" applyBorder="1" applyAlignment="1">
      <alignment horizontal="center" vertical="center" wrapText="1"/>
    </xf>
    <xf numFmtId="0" fontId="22" fillId="17" borderId="15" xfId="0" applyFont="1" applyFill="1" applyBorder="1" applyAlignment="1">
      <alignment horizontal="center" vertical="center" wrapText="1"/>
    </xf>
    <xf numFmtId="0" fontId="22" fillId="17" borderId="11" xfId="0" applyFont="1" applyFill="1" applyBorder="1" applyAlignment="1">
      <alignment horizontal="center" vertical="center" wrapText="1"/>
    </xf>
    <xf numFmtId="0" fontId="22" fillId="17" borderId="13" xfId="0" applyFont="1" applyFill="1" applyBorder="1" applyAlignment="1">
      <alignment horizontal="center" vertical="center" wrapText="1"/>
    </xf>
    <xf numFmtId="0" fontId="22" fillId="17" borderId="4" xfId="0" applyFont="1" applyFill="1" applyBorder="1" applyAlignment="1">
      <alignment horizontal="center" vertical="center" wrapText="1"/>
    </xf>
    <xf numFmtId="0" fontId="22" fillId="25" borderId="3" xfId="0" applyFont="1" applyFill="1" applyBorder="1" applyAlignment="1">
      <alignment horizontal="center" vertical="center" wrapText="1"/>
    </xf>
    <xf numFmtId="0" fontId="22" fillId="25" borderId="9" xfId="0" applyFont="1" applyFill="1" applyBorder="1" applyAlignment="1">
      <alignment horizontal="center" vertical="center" wrapText="1"/>
    </xf>
    <xf numFmtId="0" fontId="22" fillId="25" borderId="2" xfId="0" applyFont="1" applyFill="1" applyBorder="1" applyAlignment="1">
      <alignment horizontal="center" vertical="center" wrapText="1"/>
    </xf>
    <xf numFmtId="0" fontId="18" fillId="0" borderId="26" xfId="0" applyFont="1" applyBorder="1" applyAlignment="1">
      <alignment horizontal="left" wrapText="1"/>
    </xf>
    <xf numFmtId="0" fontId="18" fillId="24" borderId="3"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9" fillId="10" borderId="8" xfId="0" applyFont="1" applyFill="1" applyBorder="1" applyAlignment="1">
      <alignment horizontal="center"/>
    </xf>
    <xf numFmtId="0" fontId="19" fillId="10" borderId="16" xfId="0" applyFont="1" applyFill="1" applyBorder="1" applyAlignment="1">
      <alignment horizontal="center"/>
    </xf>
    <xf numFmtId="0" fontId="19" fillId="28" borderId="5" xfId="0" applyFont="1" applyFill="1" applyBorder="1" applyAlignment="1">
      <alignment horizontal="center" vertical="center" wrapText="1"/>
    </xf>
    <xf numFmtId="0" fontId="19" fillId="28" borderId="7" xfId="0" applyFont="1" applyFill="1" applyBorder="1" applyAlignment="1">
      <alignment horizontal="center" vertical="center" wrapText="1"/>
    </xf>
    <xf numFmtId="0" fontId="19" fillId="28" borderId="10" xfId="0" applyFont="1" applyFill="1" applyBorder="1" applyAlignment="1">
      <alignment horizontal="center" vertical="center" wrapText="1"/>
    </xf>
    <xf numFmtId="0" fontId="22" fillId="23" borderId="3" xfId="0" applyFont="1" applyFill="1" applyBorder="1" applyAlignment="1">
      <alignment horizontal="center" vertical="center" wrapText="1"/>
    </xf>
    <xf numFmtId="0" fontId="22" fillId="23" borderId="9" xfId="0" applyFont="1" applyFill="1" applyBorder="1" applyAlignment="1">
      <alignment horizontal="center" vertical="center" wrapText="1"/>
    </xf>
    <xf numFmtId="0" fontId="22" fillId="23" borderId="2" xfId="0" applyFont="1" applyFill="1" applyBorder="1" applyAlignment="1">
      <alignment horizontal="center" vertical="center" wrapText="1"/>
    </xf>
    <xf numFmtId="0" fontId="22" fillId="22" borderId="5" xfId="0" applyFont="1" applyFill="1" applyBorder="1" applyAlignment="1">
      <alignment horizontal="center" vertical="center" wrapText="1"/>
    </xf>
    <xf numFmtId="0" fontId="22" fillId="22" borderId="10" xfId="0" applyFont="1" applyFill="1" applyBorder="1" applyAlignment="1">
      <alignment horizontal="center" vertical="center" wrapText="1"/>
    </xf>
    <xf numFmtId="0" fontId="22" fillId="22" borderId="8" xfId="0" applyFont="1" applyFill="1" applyBorder="1" applyAlignment="1">
      <alignment horizontal="center" vertical="center" wrapText="1"/>
    </xf>
    <xf numFmtId="0" fontId="22" fillId="22" borderId="16" xfId="0" applyFont="1" applyFill="1" applyBorder="1" applyAlignment="1">
      <alignment horizontal="center" vertical="center" wrapText="1"/>
    </xf>
    <xf numFmtId="0" fontId="22" fillId="22" borderId="15" xfId="0" applyFont="1" applyFill="1" applyBorder="1" applyAlignment="1">
      <alignment horizontal="center" vertical="center" wrapText="1"/>
    </xf>
    <xf numFmtId="0" fontId="22" fillId="22" borderId="11" xfId="0" applyFont="1" applyFill="1" applyBorder="1" applyAlignment="1">
      <alignment horizontal="center" vertical="center" wrapText="1"/>
    </xf>
    <xf numFmtId="0" fontId="22" fillId="22" borderId="13" xfId="0" applyFont="1" applyFill="1" applyBorder="1" applyAlignment="1">
      <alignment horizontal="center" vertical="center" wrapText="1"/>
    </xf>
    <xf numFmtId="0" fontId="22" fillId="22" borderId="4" xfId="0" applyFont="1" applyFill="1" applyBorder="1" applyAlignment="1">
      <alignment horizontal="center" vertical="center" wrapText="1"/>
    </xf>
    <xf numFmtId="0" fontId="22" fillId="23" borderId="5" xfId="0" applyFont="1" applyFill="1" applyBorder="1" applyAlignment="1">
      <alignment horizontal="center" vertical="center" wrapText="1"/>
    </xf>
    <xf numFmtId="0" fontId="22" fillId="23" borderId="7" xfId="0" applyFont="1" applyFill="1" applyBorder="1" applyAlignment="1">
      <alignment horizontal="center" vertical="center" wrapText="1"/>
    </xf>
    <xf numFmtId="0" fontId="22" fillId="23" borderId="10" xfId="0" applyFont="1" applyFill="1" applyBorder="1" applyAlignment="1">
      <alignment horizontal="center" vertical="center" wrapText="1"/>
    </xf>
    <xf numFmtId="0" fontId="22" fillId="23" borderId="8" xfId="0" applyFont="1" applyFill="1" applyBorder="1" applyAlignment="1">
      <alignment horizontal="center" vertical="center" wrapText="1"/>
    </xf>
    <xf numFmtId="0" fontId="22" fillId="23" borderId="16" xfId="0" applyFont="1" applyFill="1" applyBorder="1" applyAlignment="1">
      <alignment horizontal="center" vertical="center" wrapText="1"/>
    </xf>
    <xf numFmtId="0" fontId="22" fillId="23" borderId="15" xfId="0" applyFont="1" applyFill="1" applyBorder="1" applyAlignment="1">
      <alignment horizontal="center" vertical="center" wrapText="1"/>
    </xf>
    <xf numFmtId="0" fontId="22" fillId="23" borderId="14" xfId="0" applyFont="1" applyFill="1" applyBorder="1" applyAlignment="1">
      <alignment horizontal="center" vertical="center" wrapText="1"/>
    </xf>
    <xf numFmtId="0" fontId="22" fillId="23" borderId="0" xfId="0" applyFont="1" applyFill="1" applyAlignment="1">
      <alignment horizontal="center" vertical="center" wrapText="1"/>
    </xf>
    <xf numFmtId="0" fontId="22" fillId="23" borderId="12" xfId="0" applyFont="1" applyFill="1" applyBorder="1" applyAlignment="1">
      <alignment horizontal="center" vertical="center" wrapText="1"/>
    </xf>
    <xf numFmtId="0" fontId="22" fillId="23" borderId="11" xfId="0" applyFont="1" applyFill="1" applyBorder="1" applyAlignment="1">
      <alignment horizontal="center" vertical="center" wrapText="1"/>
    </xf>
    <xf numFmtId="0" fontId="22" fillId="23" borderId="13" xfId="0" applyFont="1" applyFill="1" applyBorder="1" applyAlignment="1">
      <alignment horizontal="center" vertical="center" wrapText="1"/>
    </xf>
    <xf numFmtId="0" fontId="22" fillId="23" borderId="4" xfId="0" applyFont="1" applyFill="1" applyBorder="1" applyAlignment="1">
      <alignment horizontal="center" vertical="center" wrapText="1"/>
    </xf>
    <xf numFmtId="0" fontId="18" fillId="22" borderId="3" xfId="0" applyFont="1" applyFill="1" applyBorder="1" applyAlignment="1">
      <alignment horizontal="center" vertical="center" wrapText="1"/>
    </xf>
    <xf numFmtId="0" fontId="18" fillId="22" borderId="9" xfId="0" applyFont="1" applyFill="1" applyBorder="1" applyAlignment="1">
      <alignment horizontal="center" vertical="center" wrapText="1"/>
    </xf>
    <xf numFmtId="0" fontId="18" fillId="22" borderId="2"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18" fillId="22" borderId="8" xfId="0" applyFont="1" applyFill="1" applyBorder="1" applyAlignment="1">
      <alignment horizontal="center" vertical="center" wrapText="1"/>
    </xf>
    <xf numFmtId="0" fontId="18" fillId="22" borderId="16" xfId="0" applyFont="1" applyFill="1" applyBorder="1" applyAlignment="1">
      <alignment horizontal="center" vertical="center" wrapText="1"/>
    </xf>
    <xf numFmtId="0" fontId="18" fillId="22" borderId="15" xfId="0" applyFont="1" applyFill="1" applyBorder="1" applyAlignment="1">
      <alignment horizontal="center" vertical="center" wrapText="1"/>
    </xf>
    <xf numFmtId="0" fontId="18" fillId="22" borderId="14" xfId="0" applyFont="1" applyFill="1" applyBorder="1" applyAlignment="1">
      <alignment horizontal="center" vertical="center" wrapText="1"/>
    </xf>
    <xf numFmtId="0" fontId="18" fillId="22" borderId="0" xfId="0" applyFont="1" applyFill="1" applyAlignment="1">
      <alignment horizontal="center" vertical="center" wrapText="1"/>
    </xf>
    <xf numFmtId="0" fontId="18" fillId="22" borderId="12" xfId="0" applyFont="1" applyFill="1" applyBorder="1" applyAlignment="1">
      <alignment horizontal="center" vertical="center" wrapText="1"/>
    </xf>
    <xf numFmtId="0" fontId="18" fillId="22" borderId="11" xfId="0" applyFont="1" applyFill="1" applyBorder="1" applyAlignment="1">
      <alignment horizontal="center" vertical="center" wrapText="1"/>
    </xf>
    <xf numFmtId="0" fontId="18" fillId="22" borderId="13" xfId="0" applyFont="1" applyFill="1" applyBorder="1" applyAlignment="1">
      <alignment horizontal="center" vertical="center" wrapText="1"/>
    </xf>
    <xf numFmtId="0" fontId="18" fillId="22" borderId="4" xfId="0" applyFont="1" applyFill="1" applyBorder="1" applyAlignment="1">
      <alignment horizontal="center" vertical="center" wrapText="1"/>
    </xf>
    <xf numFmtId="0" fontId="22" fillId="20" borderId="3" xfId="0" applyFont="1" applyFill="1" applyBorder="1" applyAlignment="1">
      <alignment horizontal="center" vertical="center" wrapText="1"/>
    </xf>
    <xf numFmtId="0" fontId="22" fillId="20" borderId="9" xfId="0" applyFont="1" applyFill="1" applyBorder="1" applyAlignment="1">
      <alignment horizontal="center" vertical="center" wrapText="1"/>
    </xf>
    <xf numFmtId="0" fontId="22" fillId="20" borderId="2" xfId="0" applyFont="1" applyFill="1" applyBorder="1" applyAlignment="1">
      <alignment horizontal="center" vertical="center" wrapText="1"/>
    </xf>
    <xf numFmtId="0" fontId="22" fillId="19" borderId="8" xfId="0" applyFont="1" applyFill="1" applyBorder="1" applyAlignment="1">
      <alignment horizontal="center" vertical="center" wrapText="1"/>
    </xf>
    <xf numFmtId="0" fontId="22" fillId="19" borderId="16" xfId="0" applyFont="1" applyFill="1" applyBorder="1" applyAlignment="1">
      <alignment horizontal="center" vertical="center" wrapText="1"/>
    </xf>
    <xf numFmtId="0" fontId="22" fillId="19" borderId="15" xfId="0" applyFont="1" applyFill="1" applyBorder="1" applyAlignment="1">
      <alignment horizontal="center" vertical="center" wrapText="1"/>
    </xf>
    <xf numFmtId="0" fontId="22" fillId="19" borderId="14" xfId="0" applyFont="1" applyFill="1" applyBorder="1" applyAlignment="1">
      <alignment horizontal="center" vertical="center" wrapText="1"/>
    </xf>
    <xf numFmtId="0" fontId="22" fillId="19" borderId="0" xfId="0" applyFont="1" applyFill="1" applyAlignment="1">
      <alignment horizontal="center" vertical="center" wrapText="1"/>
    </xf>
    <xf numFmtId="0" fontId="22" fillId="19" borderId="12" xfId="0" applyFont="1" applyFill="1" applyBorder="1" applyAlignment="1">
      <alignment horizontal="center" vertical="center" wrapText="1"/>
    </xf>
    <xf numFmtId="0" fontId="22" fillId="19" borderId="11"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22" fillId="19" borderId="4" xfId="0" applyFont="1" applyFill="1" applyBorder="1" applyAlignment="1">
      <alignment horizontal="center" vertical="center" wrapText="1"/>
    </xf>
    <xf numFmtId="0" fontId="22" fillId="19" borderId="5" xfId="0" applyFont="1" applyFill="1" applyBorder="1" applyAlignment="1">
      <alignment horizontal="center" vertical="center" wrapText="1"/>
    </xf>
    <xf numFmtId="0" fontId="22" fillId="19" borderId="7" xfId="0" applyFont="1" applyFill="1" applyBorder="1" applyAlignment="1">
      <alignment horizontal="center" vertical="center" wrapText="1"/>
    </xf>
    <xf numFmtId="0" fontId="22" fillId="19" borderId="10" xfId="0" applyFont="1" applyFill="1" applyBorder="1" applyAlignment="1">
      <alignment horizontal="center" vertical="center" wrapText="1"/>
    </xf>
    <xf numFmtId="0" fontId="22" fillId="19" borderId="3" xfId="0" applyFont="1" applyFill="1" applyBorder="1" applyAlignment="1">
      <alignment horizontal="center" vertical="center" wrapText="1"/>
    </xf>
    <xf numFmtId="0" fontId="22" fillId="19" borderId="9" xfId="0" applyFont="1" applyFill="1" applyBorder="1" applyAlignment="1">
      <alignment horizontal="center" vertical="center" wrapText="1"/>
    </xf>
    <xf numFmtId="0" fontId="22" fillId="19" borderId="2" xfId="0" applyFont="1" applyFill="1" applyBorder="1" applyAlignment="1">
      <alignment horizontal="center" vertical="center" wrapText="1"/>
    </xf>
    <xf numFmtId="0" fontId="22" fillId="18" borderId="3"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22" fillId="18" borderId="2" xfId="0" applyFont="1" applyFill="1" applyBorder="1" applyAlignment="1">
      <alignment horizontal="center" vertical="center" wrapText="1"/>
    </xf>
    <xf numFmtId="0" fontId="22" fillId="18" borderId="5" xfId="0" applyFont="1" applyFill="1" applyBorder="1" applyAlignment="1">
      <alignment horizontal="center" vertical="center" wrapText="1"/>
    </xf>
    <xf numFmtId="0" fontId="22" fillId="18" borderId="10" xfId="0" applyFont="1" applyFill="1" applyBorder="1" applyAlignment="1">
      <alignment horizontal="center" vertical="center" wrapText="1"/>
    </xf>
    <xf numFmtId="0" fontId="22" fillId="18" borderId="8" xfId="0" applyFont="1" applyFill="1" applyBorder="1" applyAlignment="1">
      <alignment horizontal="center" vertical="center" wrapText="1"/>
    </xf>
    <xf numFmtId="0" fontId="22" fillId="18" borderId="16" xfId="0" applyFont="1" applyFill="1" applyBorder="1" applyAlignment="1">
      <alignment horizontal="center" vertical="center" wrapText="1"/>
    </xf>
    <xf numFmtId="0" fontId="22" fillId="18" borderId="15" xfId="0" applyFont="1" applyFill="1" applyBorder="1" applyAlignment="1">
      <alignment horizontal="center" vertical="center" wrapText="1"/>
    </xf>
    <xf numFmtId="0" fontId="22" fillId="18" borderId="11" xfId="0" applyFont="1" applyFill="1" applyBorder="1" applyAlignment="1">
      <alignment horizontal="center" vertical="center" wrapText="1"/>
    </xf>
    <xf numFmtId="0" fontId="22" fillId="18" borderId="13" xfId="0" applyFont="1" applyFill="1" applyBorder="1" applyAlignment="1">
      <alignment horizontal="center" vertical="center" wrapText="1"/>
    </xf>
    <xf numFmtId="0" fontId="22" fillId="18" borderId="4" xfId="0" applyFont="1" applyFill="1" applyBorder="1" applyAlignment="1">
      <alignment horizontal="center" vertical="center" wrapText="1"/>
    </xf>
    <xf numFmtId="0" fontId="22" fillId="18" borderId="7" xfId="0" applyFont="1" applyFill="1" applyBorder="1" applyAlignment="1">
      <alignment horizontal="center" vertical="center" wrapText="1"/>
    </xf>
    <xf numFmtId="0" fontId="22" fillId="18" borderId="14" xfId="0" applyFont="1" applyFill="1" applyBorder="1" applyAlignment="1">
      <alignment horizontal="center" vertical="center" wrapText="1"/>
    </xf>
    <xf numFmtId="0" fontId="22" fillId="18" borderId="0" xfId="0" applyFont="1" applyFill="1" applyAlignment="1">
      <alignment horizontal="center" vertical="center" wrapText="1"/>
    </xf>
    <xf numFmtId="0" fontId="22" fillId="18" borderId="12" xfId="0" applyFont="1" applyFill="1" applyBorder="1" applyAlignment="1">
      <alignment horizontal="center" vertical="center" wrapText="1"/>
    </xf>
    <xf numFmtId="0" fontId="22" fillId="17" borderId="3" xfId="0" applyFont="1" applyFill="1" applyBorder="1" applyAlignment="1">
      <alignment horizontal="center" vertical="center" wrapText="1"/>
    </xf>
    <xf numFmtId="0" fontId="22" fillId="17" borderId="9" xfId="0" applyFont="1" applyFill="1" applyBorder="1" applyAlignment="1">
      <alignment horizontal="center" vertical="center" wrapText="1"/>
    </xf>
    <xf numFmtId="0" fontId="22" fillId="17" borderId="2" xfId="0" applyFont="1" applyFill="1" applyBorder="1" applyAlignment="1">
      <alignment horizontal="center" vertical="center" wrapText="1"/>
    </xf>
    <xf numFmtId="0" fontId="22" fillId="26" borderId="3" xfId="0" applyFont="1" applyFill="1" applyBorder="1" applyAlignment="1">
      <alignment horizontal="center" vertical="center" wrapText="1"/>
    </xf>
    <xf numFmtId="0" fontId="22" fillId="26" borderId="9" xfId="0" applyFont="1" applyFill="1" applyBorder="1" applyAlignment="1">
      <alignment horizontal="center" vertical="center" wrapText="1"/>
    </xf>
    <xf numFmtId="0" fontId="22" fillId="26" borderId="2" xfId="0" applyFont="1" applyFill="1" applyBorder="1" applyAlignment="1">
      <alignment horizontal="center" vertical="center" wrapText="1"/>
    </xf>
    <xf numFmtId="0" fontId="17" fillId="29" borderId="5" xfId="0" applyFont="1" applyFill="1" applyBorder="1" applyAlignment="1">
      <alignment horizontal="center" vertical="center" wrapText="1"/>
    </xf>
    <xf numFmtId="0" fontId="17" fillId="29" borderId="7" xfId="0" applyFont="1" applyFill="1" applyBorder="1" applyAlignment="1">
      <alignment horizontal="center" vertical="center" wrapText="1"/>
    </xf>
    <xf numFmtId="0" fontId="17" fillId="29" borderId="10" xfId="0" applyFont="1" applyFill="1" applyBorder="1" applyAlignment="1">
      <alignment horizontal="center" vertical="center" wrapText="1"/>
    </xf>
    <xf numFmtId="0" fontId="23" fillId="30" borderId="8" xfId="0" applyFont="1" applyFill="1" applyBorder="1" applyAlignment="1">
      <alignment horizontal="center" vertical="center" wrapText="1"/>
    </xf>
    <xf numFmtId="0" fontId="23" fillId="30" borderId="15" xfId="0" applyFont="1" applyFill="1" applyBorder="1" applyAlignment="1">
      <alignment horizontal="center" vertical="center" wrapText="1"/>
    </xf>
    <xf numFmtId="0" fontId="23" fillId="30" borderId="14" xfId="0" applyFont="1" applyFill="1" applyBorder="1" applyAlignment="1">
      <alignment horizontal="center" vertical="center" wrapText="1"/>
    </xf>
    <xf numFmtId="0" fontId="23" fillId="30" borderId="12" xfId="0" applyFont="1" applyFill="1" applyBorder="1" applyAlignment="1">
      <alignment horizontal="center" vertical="center" wrapText="1"/>
    </xf>
    <xf numFmtId="0" fontId="23" fillId="30" borderId="11" xfId="0" applyFont="1" applyFill="1" applyBorder="1" applyAlignment="1">
      <alignment horizontal="center" vertical="center" wrapText="1"/>
    </xf>
    <xf numFmtId="0" fontId="23" fillId="30" borderId="4" xfId="0" applyFont="1" applyFill="1" applyBorder="1" applyAlignment="1">
      <alignment horizontal="center" vertical="center" wrapText="1"/>
    </xf>
    <xf numFmtId="0" fontId="23" fillId="31" borderId="8" xfId="0" applyFont="1" applyFill="1" applyBorder="1" applyAlignment="1">
      <alignment horizontal="center" vertical="center" wrapText="1"/>
    </xf>
    <xf numFmtId="0" fontId="23" fillId="31" borderId="15" xfId="0" applyFont="1" applyFill="1" applyBorder="1" applyAlignment="1">
      <alignment horizontal="center" vertical="center" wrapText="1"/>
    </xf>
    <xf numFmtId="0" fontId="23" fillId="31" borderId="14" xfId="0" applyFont="1" applyFill="1" applyBorder="1" applyAlignment="1">
      <alignment horizontal="center" vertical="center" wrapText="1"/>
    </xf>
    <xf numFmtId="0" fontId="23" fillId="31" borderId="12" xfId="0" applyFont="1" applyFill="1" applyBorder="1" applyAlignment="1">
      <alignment horizontal="center" vertical="center" wrapText="1"/>
    </xf>
    <xf numFmtId="0" fontId="23" fillId="31" borderId="11" xfId="0" applyFont="1" applyFill="1" applyBorder="1" applyAlignment="1">
      <alignment horizontal="center" vertical="center" wrapText="1"/>
    </xf>
    <xf numFmtId="0" fontId="23" fillId="31" borderId="4" xfId="0" applyFont="1" applyFill="1" applyBorder="1" applyAlignment="1">
      <alignment horizontal="center" vertical="center" wrapText="1"/>
    </xf>
    <xf numFmtId="0" fontId="17" fillId="32" borderId="5" xfId="0" applyFont="1" applyFill="1" applyBorder="1" applyAlignment="1">
      <alignment horizontal="center" vertical="center" wrapText="1"/>
    </xf>
    <xf numFmtId="0" fontId="17" fillId="32" borderId="7" xfId="0" applyFont="1" applyFill="1" applyBorder="1" applyAlignment="1">
      <alignment horizontal="center" vertical="center" wrapText="1"/>
    </xf>
    <xf numFmtId="0" fontId="17" fillId="32" borderId="10" xfId="0" applyFont="1" applyFill="1" applyBorder="1" applyAlignment="1">
      <alignment horizontal="center" vertical="center" wrapText="1"/>
    </xf>
    <xf numFmtId="0" fontId="23" fillId="33" borderId="8" xfId="0" applyFont="1" applyFill="1" applyBorder="1" applyAlignment="1">
      <alignment horizontal="center" vertical="center" wrapText="1"/>
    </xf>
    <xf numFmtId="0" fontId="23" fillId="33" borderId="15" xfId="0" applyFont="1" applyFill="1" applyBorder="1" applyAlignment="1">
      <alignment horizontal="center" vertical="center" wrapText="1"/>
    </xf>
    <xf numFmtId="0" fontId="23" fillId="33" borderId="11" xfId="0" applyFont="1" applyFill="1" applyBorder="1" applyAlignment="1">
      <alignment horizontal="center" vertical="center" wrapText="1"/>
    </xf>
    <xf numFmtId="0" fontId="23" fillId="33" borderId="4" xfId="0" applyFont="1" applyFill="1" applyBorder="1" applyAlignment="1">
      <alignment horizontal="center" vertical="center" wrapText="1"/>
    </xf>
    <xf numFmtId="0" fontId="19" fillId="34" borderId="8" xfId="0" applyFont="1" applyFill="1" applyBorder="1" applyAlignment="1">
      <alignment horizontal="center" vertical="center" wrapText="1"/>
    </xf>
    <xf numFmtId="0" fontId="19" fillId="34" borderId="15" xfId="0"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4" xfId="0" applyFont="1" applyFill="1" applyBorder="1" applyAlignment="1">
      <alignment horizontal="center" vertical="center" wrapText="1"/>
    </xf>
    <xf numFmtId="0" fontId="17" fillId="35" borderId="5" xfId="0" applyFont="1" applyFill="1" applyBorder="1" applyAlignment="1">
      <alignment horizontal="center" vertical="center" wrapText="1"/>
    </xf>
    <xf numFmtId="0" fontId="17" fillId="35" borderId="7" xfId="0" applyFont="1" applyFill="1" applyBorder="1" applyAlignment="1">
      <alignment horizontal="center" vertical="center" wrapText="1"/>
    </xf>
    <xf numFmtId="0" fontId="17" fillId="35" borderId="10" xfId="0" applyFont="1" applyFill="1" applyBorder="1" applyAlignment="1">
      <alignment horizontal="center" vertical="center" wrapText="1"/>
    </xf>
    <xf numFmtId="0" fontId="22" fillId="16" borderId="26" xfId="0" applyFont="1" applyFill="1" applyBorder="1" applyAlignment="1">
      <alignment horizontal="center" vertical="center" wrapText="1"/>
    </xf>
    <xf numFmtId="0" fontId="23" fillId="36" borderId="8" xfId="0" applyFont="1" applyFill="1" applyBorder="1" applyAlignment="1">
      <alignment horizontal="center" vertical="center" wrapText="1"/>
    </xf>
    <xf numFmtId="0" fontId="23" fillId="36" borderId="16" xfId="0" applyFont="1" applyFill="1" applyBorder="1" applyAlignment="1">
      <alignment horizontal="center" vertical="center" wrapText="1"/>
    </xf>
    <xf numFmtId="0" fontId="23" fillId="36" borderId="14" xfId="0" applyFont="1" applyFill="1" applyBorder="1" applyAlignment="1">
      <alignment horizontal="center" vertical="center" wrapText="1"/>
    </xf>
    <xf numFmtId="0" fontId="23" fillId="36" borderId="0" xfId="0" applyFont="1" applyFill="1" applyAlignment="1">
      <alignment horizontal="center" vertical="center" wrapText="1"/>
    </xf>
    <xf numFmtId="0" fontId="23" fillId="36" borderId="11" xfId="0" applyFont="1" applyFill="1" applyBorder="1" applyAlignment="1">
      <alignment horizontal="center" vertical="center" wrapText="1"/>
    </xf>
    <xf numFmtId="0" fontId="23" fillId="36" borderId="13" xfId="0" applyFont="1" applyFill="1" applyBorder="1" applyAlignment="1">
      <alignment horizontal="center" vertical="center" wrapText="1"/>
    </xf>
    <xf numFmtId="0" fontId="23" fillId="37" borderId="8" xfId="0" applyFont="1" applyFill="1" applyBorder="1" applyAlignment="1">
      <alignment horizontal="center" vertical="center" wrapText="1"/>
    </xf>
    <xf numFmtId="0" fontId="23" fillId="37" borderId="16" xfId="0" applyFont="1" applyFill="1" applyBorder="1" applyAlignment="1">
      <alignment horizontal="center" vertical="center" wrapText="1"/>
    </xf>
    <xf numFmtId="0" fontId="23" fillId="37" borderId="14" xfId="0" applyFont="1" applyFill="1" applyBorder="1" applyAlignment="1">
      <alignment horizontal="center" vertical="center" wrapText="1"/>
    </xf>
    <xf numFmtId="0" fontId="23" fillId="37" borderId="0" xfId="0" applyFont="1" applyFill="1" applyAlignment="1">
      <alignment horizontal="center" vertical="center" wrapText="1"/>
    </xf>
    <xf numFmtId="0" fontId="23" fillId="37" borderId="11" xfId="0" applyFont="1" applyFill="1" applyBorder="1" applyAlignment="1">
      <alignment horizontal="center" vertical="center" wrapText="1"/>
    </xf>
    <xf numFmtId="0" fontId="23" fillId="37" borderId="13" xfId="0" applyFont="1" applyFill="1" applyBorder="1" applyAlignment="1">
      <alignment horizontal="center" vertical="center" wrapText="1"/>
    </xf>
    <xf numFmtId="0" fontId="23" fillId="38" borderId="8" xfId="0" applyFont="1" applyFill="1" applyBorder="1" applyAlignment="1">
      <alignment horizontal="center" vertical="center" wrapText="1"/>
    </xf>
    <xf numFmtId="0" fontId="23" fillId="38" borderId="16" xfId="0" applyFont="1" applyFill="1" applyBorder="1" applyAlignment="1">
      <alignment horizontal="center" vertical="center" wrapText="1"/>
    </xf>
    <xf numFmtId="0" fontId="23" fillId="38" borderId="14" xfId="0" applyFont="1" applyFill="1" applyBorder="1" applyAlignment="1">
      <alignment horizontal="center" vertical="center" wrapText="1"/>
    </xf>
    <xf numFmtId="0" fontId="23" fillId="38" borderId="0" xfId="0" applyFont="1" applyFill="1" applyAlignment="1">
      <alignment horizontal="center" vertical="center" wrapText="1"/>
    </xf>
    <xf numFmtId="0" fontId="23" fillId="38" borderId="12" xfId="0" applyFont="1" applyFill="1" applyBorder="1" applyAlignment="1">
      <alignment horizontal="center" vertical="center" wrapText="1"/>
    </xf>
    <xf numFmtId="0" fontId="23" fillId="38" borderId="11" xfId="0" applyFont="1" applyFill="1" applyBorder="1" applyAlignment="1">
      <alignment horizontal="center" vertical="center" wrapText="1"/>
    </xf>
    <xf numFmtId="0" fontId="23" fillId="38" borderId="4" xfId="0" applyFont="1" applyFill="1" applyBorder="1" applyAlignment="1">
      <alignment horizontal="center" vertical="center" wrapText="1"/>
    </xf>
    <xf numFmtId="0" fontId="24" fillId="39" borderId="5" xfId="0" applyFont="1" applyFill="1" applyBorder="1" applyAlignment="1">
      <alignment horizontal="center" vertical="center" wrapText="1"/>
    </xf>
    <xf numFmtId="0" fontId="24" fillId="39" borderId="7" xfId="0" applyFont="1" applyFill="1" applyBorder="1" applyAlignment="1">
      <alignment horizontal="center" vertical="center" wrapText="1"/>
    </xf>
    <xf numFmtId="0" fontId="24" fillId="39" borderId="12" xfId="0" applyFont="1" applyFill="1" applyBorder="1" applyAlignment="1">
      <alignment horizontal="center" vertical="center" wrapText="1"/>
    </xf>
    <xf numFmtId="0" fontId="24" fillId="39" borderId="10" xfId="0" applyFont="1" applyFill="1" applyBorder="1" applyAlignment="1">
      <alignment horizontal="center" vertical="center" wrapText="1"/>
    </xf>
    <xf numFmtId="0" fontId="19" fillId="40" borderId="8" xfId="0" applyFont="1" applyFill="1" applyBorder="1" applyAlignment="1">
      <alignment horizontal="center" vertical="center" wrapText="1"/>
    </xf>
    <xf numFmtId="0" fontId="19" fillId="40" borderId="15" xfId="0" applyFont="1" applyFill="1" applyBorder="1" applyAlignment="1">
      <alignment horizontal="center" vertical="center" wrapText="1"/>
    </xf>
    <xf numFmtId="0" fontId="19" fillId="40" borderId="14" xfId="0" applyFont="1" applyFill="1" applyBorder="1" applyAlignment="1">
      <alignment horizontal="center" vertical="center" wrapText="1"/>
    </xf>
    <xf numFmtId="0" fontId="19" fillId="40" borderId="12" xfId="0" applyFont="1" applyFill="1" applyBorder="1" applyAlignment="1">
      <alignment horizontal="center" vertical="center" wrapText="1"/>
    </xf>
    <xf numFmtId="0" fontId="19" fillId="40" borderId="11" xfId="0" applyFont="1" applyFill="1" applyBorder="1" applyAlignment="1">
      <alignment horizontal="center" vertical="center" wrapText="1"/>
    </xf>
    <xf numFmtId="0" fontId="19" fillId="40" borderId="4" xfId="0" applyFont="1" applyFill="1" applyBorder="1" applyAlignment="1">
      <alignment horizontal="center" vertical="center" wrapText="1"/>
    </xf>
    <xf numFmtId="0" fontId="23" fillId="41" borderId="8" xfId="0" applyFont="1" applyFill="1" applyBorder="1" applyAlignment="1">
      <alignment horizontal="center" vertical="center" wrapText="1"/>
    </xf>
    <xf numFmtId="0" fontId="23" fillId="41" borderId="15" xfId="0" applyFont="1" applyFill="1" applyBorder="1" applyAlignment="1">
      <alignment horizontal="center" vertical="center" wrapText="1"/>
    </xf>
    <xf numFmtId="0" fontId="23" fillId="41" borderId="14" xfId="0" applyFont="1" applyFill="1" applyBorder="1" applyAlignment="1">
      <alignment horizontal="center" vertical="center" wrapText="1"/>
    </xf>
    <xf numFmtId="0" fontId="23" fillId="41" borderId="12" xfId="0" applyFont="1" applyFill="1" applyBorder="1" applyAlignment="1">
      <alignment horizontal="center" vertical="center" wrapText="1"/>
    </xf>
    <xf numFmtId="0" fontId="23" fillId="41" borderId="11" xfId="0" applyFont="1" applyFill="1" applyBorder="1" applyAlignment="1">
      <alignment horizontal="center" vertical="center" wrapText="1"/>
    </xf>
    <xf numFmtId="0" fontId="23" fillId="41" borderId="4" xfId="0" applyFont="1" applyFill="1" applyBorder="1" applyAlignment="1">
      <alignment horizontal="center" vertical="center" wrapText="1"/>
    </xf>
    <xf numFmtId="0" fontId="23" fillId="42" borderId="8" xfId="0" applyFont="1" applyFill="1" applyBorder="1" applyAlignment="1">
      <alignment horizontal="center" vertical="center" wrapText="1"/>
    </xf>
    <xf numFmtId="0" fontId="23" fillId="42" borderId="15" xfId="0" applyFont="1" applyFill="1" applyBorder="1" applyAlignment="1">
      <alignment horizontal="center" vertical="center" wrapText="1"/>
    </xf>
    <xf numFmtId="0" fontId="23" fillId="42" borderId="14" xfId="0" applyFont="1" applyFill="1" applyBorder="1" applyAlignment="1">
      <alignment horizontal="center" vertical="center" wrapText="1"/>
    </xf>
    <xf numFmtId="0" fontId="23" fillId="42" borderId="12" xfId="0" applyFont="1" applyFill="1" applyBorder="1" applyAlignment="1">
      <alignment horizontal="center" vertical="center" wrapText="1"/>
    </xf>
    <xf numFmtId="0" fontId="23" fillId="42" borderId="11" xfId="0" applyFont="1" applyFill="1" applyBorder="1" applyAlignment="1">
      <alignment horizontal="center" vertical="center" wrapText="1"/>
    </xf>
    <xf numFmtId="0" fontId="23" fillId="42" borderId="4" xfId="0" applyFont="1" applyFill="1" applyBorder="1" applyAlignment="1">
      <alignment horizontal="center" vertical="center" wrapText="1"/>
    </xf>
    <xf numFmtId="0" fontId="23" fillId="43" borderId="3" xfId="0" applyFont="1" applyFill="1" applyBorder="1" applyAlignment="1">
      <alignment horizontal="center" vertical="center" wrapText="1"/>
    </xf>
    <xf numFmtId="0" fontId="23" fillId="43" borderId="2" xfId="0" applyFont="1" applyFill="1" applyBorder="1" applyAlignment="1">
      <alignment horizontal="center" vertical="center" wrapText="1"/>
    </xf>
    <xf numFmtId="0" fontId="17" fillId="4" borderId="9" xfId="0" applyFont="1" applyFill="1" applyBorder="1" applyAlignment="1">
      <alignment horizontal="center" wrapText="1"/>
    </xf>
    <xf numFmtId="0" fontId="17" fillId="4" borderId="2" xfId="0" applyFont="1" applyFill="1" applyBorder="1" applyAlignment="1">
      <alignment horizontal="center" wrapText="1"/>
    </xf>
    <xf numFmtId="0" fontId="17" fillId="14" borderId="3" xfId="0" applyFont="1" applyFill="1" applyBorder="1" applyAlignment="1">
      <alignment horizontal="center" wrapText="1"/>
    </xf>
    <xf numFmtId="0" fontId="17" fillId="14" borderId="9" xfId="0" applyFont="1" applyFill="1" applyBorder="1" applyAlignment="1">
      <alignment horizontal="center" wrapText="1"/>
    </xf>
    <xf numFmtId="0" fontId="17" fillId="14" borderId="2" xfId="0" applyFont="1" applyFill="1" applyBorder="1" applyAlignment="1">
      <alignment horizontal="center" wrapText="1"/>
    </xf>
    <xf numFmtId="0" fontId="17" fillId="44" borderId="5" xfId="0" applyFont="1" applyFill="1" applyBorder="1" applyAlignment="1">
      <alignment horizontal="center" vertical="center" wrapText="1"/>
    </xf>
    <xf numFmtId="0" fontId="17" fillId="44" borderId="7" xfId="0" applyFont="1" applyFill="1" applyBorder="1" applyAlignment="1">
      <alignment horizontal="center" vertical="center" wrapText="1"/>
    </xf>
    <xf numFmtId="0" fontId="17" fillId="44" borderId="10" xfId="0" applyFont="1" applyFill="1" applyBorder="1" applyAlignment="1">
      <alignment horizontal="center" vertical="center" wrapText="1"/>
    </xf>
    <xf numFmtId="0" fontId="16" fillId="45" borderId="8" xfId="0" applyFont="1" applyFill="1" applyBorder="1" applyAlignment="1">
      <alignment horizontal="center" vertical="center" wrapText="1"/>
    </xf>
    <xf numFmtId="0" fontId="16" fillId="45" borderId="16" xfId="0" applyFont="1" applyFill="1" applyBorder="1" applyAlignment="1">
      <alignment horizontal="center" vertical="center" wrapText="1"/>
    </xf>
    <xf numFmtId="0" fontId="16" fillId="45" borderId="14" xfId="0" applyFont="1" applyFill="1" applyBorder="1" applyAlignment="1">
      <alignment horizontal="center" vertical="center" wrapText="1"/>
    </xf>
    <xf numFmtId="0" fontId="16" fillId="45" borderId="0" xfId="0" applyFont="1" applyFill="1" applyAlignment="1">
      <alignment horizontal="center" vertical="center" wrapText="1"/>
    </xf>
    <xf numFmtId="0" fontId="16" fillId="45" borderId="11" xfId="0" applyFont="1" applyFill="1" applyBorder="1" applyAlignment="1">
      <alignment horizontal="center" vertical="center" wrapText="1"/>
    </xf>
    <xf numFmtId="0" fontId="16" fillId="45" borderId="13" xfId="0" applyFont="1" applyFill="1" applyBorder="1" applyAlignment="1">
      <alignment horizontal="center" vertical="center" wrapText="1"/>
    </xf>
    <xf numFmtId="0" fontId="17" fillId="46" borderId="8" xfId="0" applyFont="1" applyFill="1" applyBorder="1" applyAlignment="1">
      <alignment horizontal="center" vertical="center" wrapText="1"/>
    </xf>
    <xf numFmtId="0" fontId="17" fillId="46" borderId="16" xfId="0" applyFont="1" applyFill="1" applyBorder="1" applyAlignment="1">
      <alignment horizontal="center" vertical="center" wrapText="1"/>
    </xf>
    <xf numFmtId="0" fontId="17" fillId="46" borderId="14" xfId="0" applyFont="1" applyFill="1" applyBorder="1" applyAlignment="1">
      <alignment horizontal="center" vertical="center" wrapText="1"/>
    </xf>
    <xf numFmtId="0" fontId="17" fillId="46" borderId="0" xfId="0" applyFont="1" applyFill="1" applyAlignment="1">
      <alignment horizontal="center" vertical="center" wrapText="1"/>
    </xf>
    <xf numFmtId="0" fontId="17" fillId="46" borderId="11" xfId="0" applyFont="1" applyFill="1" applyBorder="1" applyAlignment="1">
      <alignment horizontal="center" vertical="center" wrapText="1"/>
    </xf>
    <xf numFmtId="0" fontId="17" fillId="46" borderId="13" xfId="0" applyFont="1" applyFill="1" applyBorder="1" applyAlignment="1">
      <alignment horizontal="center" vertical="center" wrapText="1"/>
    </xf>
    <xf numFmtId="0" fontId="23" fillId="47" borderId="8" xfId="0" applyFont="1" applyFill="1" applyBorder="1" applyAlignment="1">
      <alignment horizontal="center" vertical="center" wrapText="1"/>
    </xf>
    <xf numFmtId="0" fontId="23" fillId="47" borderId="16" xfId="0" applyFont="1" applyFill="1" applyBorder="1" applyAlignment="1">
      <alignment horizontal="center" vertical="center" wrapText="1"/>
    </xf>
    <xf numFmtId="0" fontId="23" fillId="47" borderId="14" xfId="0" applyFont="1" applyFill="1" applyBorder="1" applyAlignment="1">
      <alignment horizontal="center" vertical="center" wrapText="1"/>
    </xf>
    <xf numFmtId="0" fontId="23" fillId="47" borderId="0" xfId="0" applyFont="1" applyFill="1" applyAlignment="1">
      <alignment horizontal="center" vertical="center" wrapText="1"/>
    </xf>
    <xf numFmtId="0" fontId="23" fillId="47" borderId="11" xfId="0" applyFont="1" applyFill="1" applyBorder="1" applyAlignment="1">
      <alignment horizontal="center" vertical="center" wrapText="1"/>
    </xf>
    <xf numFmtId="0" fontId="23" fillId="47" borderId="13" xfId="0" applyFont="1" applyFill="1" applyBorder="1" applyAlignment="1">
      <alignment horizontal="center" vertical="center" wrapText="1"/>
    </xf>
    <xf numFmtId="0" fontId="23" fillId="48" borderId="8" xfId="0" applyFont="1" applyFill="1" applyBorder="1" applyAlignment="1">
      <alignment horizontal="center" vertical="center" wrapText="1"/>
    </xf>
    <xf numFmtId="0" fontId="23" fillId="48" borderId="16" xfId="0" applyFont="1" applyFill="1" applyBorder="1" applyAlignment="1">
      <alignment horizontal="center" vertical="center" wrapText="1"/>
    </xf>
    <xf numFmtId="0" fontId="23" fillId="48" borderId="14" xfId="0" applyFont="1" applyFill="1" applyBorder="1" applyAlignment="1">
      <alignment horizontal="center" vertical="center" wrapText="1"/>
    </xf>
    <xf numFmtId="0" fontId="23" fillId="48" borderId="0" xfId="0" applyFont="1" applyFill="1" applyAlignment="1">
      <alignment horizontal="center" vertical="center" wrapText="1"/>
    </xf>
    <xf numFmtId="0" fontId="23" fillId="48" borderId="11" xfId="0" applyFont="1" applyFill="1" applyBorder="1" applyAlignment="1">
      <alignment horizontal="center" vertical="center" wrapText="1"/>
    </xf>
    <xf numFmtId="0" fontId="23" fillId="48" borderId="13" xfId="0" applyFont="1" applyFill="1" applyBorder="1" applyAlignment="1">
      <alignment horizontal="center" vertical="center" wrapText="1"/>
    </xf>
    <xf numFmtId="0" fontId="23" fillId="49" borderId="8" xfId="0" applyFont="1" applyFill="1" applyBorder="1" applyAlignment="1">
      <alignment horizontal="center" vertical="center" wrapText="1"/>
    </xf>
    <xf numFmtId="0" fontId="23" fillId="49" borderId="16" xfId="0" applyFont="1" applyFill="1" applyBorder="1" applyAlignment="1">
      <alignment horizontal="center" vertical="center" wrapText="1"/>
    </xf>
    <xf numFmtId="0" fontId="23" fillId="49" borderId="14" xfId="0" applyFont="1" applyFill="1" applyBorder="1" applyAlignment="1">
      <alignment horizontal="center" vertical="center" wrapText="1"/>
    </xf>
    <xf numFmtId="0" fontId="23" fillId="49" borderId="0" xfId="0" applyFont="1" applyFill="1" applyAlignment="1">
      <alignment horizontal="center" vertical="center" wrapText="1"/>
    </xf>
    <xf numFmtId="0" fontId="23" fillId="49" borderId="11" xfId="0" applyFont="1" applyFill="1" applyBorder="1" applyAlignment="1">
      <alignment horizontal="center" vertical="center" wrapText="1"/>
    </xf>
    <xf numFmtId="0" fontId="23" fillId="49" borderId="13" xfId="0" applyFont="1" applyFill="1" applyBorder="1" applyAlignment="1">
      <alignment horizontal="center" vertical="center" wrapText="1"/>
    </xf>
    <xf numFmtId="0" fontId="22" fillId="26" borderId="26"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14" borderId="9"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22" fillId="26" borderId="0" xfId="0" applyFont="1" applyFill="1" applyAlignment="1">
      <alignment horizontal="center" vertical="center" wrapText="1"/>
    </xf>
    <xf numFmtId="0" fontId="22" fillId="26" borderId="12" xfId="0" applyFont="1" applyFill="1" applyBorder="1" applyAlignment="1">
      <alignment horizontal="center" vertical="center" wrapText="1"/>
    </xf>
    <xf numFmtId="0" fontId="18" fillId="26" borderId="16" xfId="0" applyFont="1" applyFill="1" applyBorder="1" applyAlignment="1">
      <alignment horizontal="center" vertical="center" wrapText="1"/>
    </xf>
    <xf numFmtId="0" fontId="18" fillId="26" borderId="15" xfId="0" applyFont="1" applyFill="1" applyBorder="1" applyAlignment="1">
      <alignment horizontal="center" vertical="center" wrapText="1"/>
    </xf>
    <xf numFmtId="0" fontId="18" fillId="26" borderId="13" xfId="0" applyFont="1" applyFill="1" applyBorder="1" applyAlignment="1">
      <alignment horizontal="center" vertical="center" wrapText="1"/>
    </xf>
    <xf numFmtId="0" fontId="18" fillId="26" borderId="4" xfId="0" applyFont="1" applyFill="1" applyBorder="1" applyAlignment="1">
      <alignment horizontal="center" vertical="center" wrapText="1"/>
    </xf>
    <xf numFmtId="0" fontId="18" fillId="26" borderId="0" xfId="0" applyFont="1" applyFill="1" applyAlignment="1">
      <alignment horizontal="center" vertical="center" wrapText="1"/>
    </xf>
    <xf numFmtId="0" fontId="18" fillId="26" borderId="12" xfId="0" applyFont="1" applyFill="1" applyBorder="1" applyAlignment="1">
      <alignment horizontal="center" vertical="center" wrapText="1"/>
    </xf>
    <xf numFmtId="0" fontId="18" fillId="50" borderId="16" xfId="0" applyFont="1" applyFill="1" applyBorder="1" applyAlignment="1">
      <alignment horizontal="center" vertical="center" wrapText="1"/>
    </xf>
    <xf numFmtId="0" fontId="18" fillId="50" borderId="15" xfId="0" applyFont="1" applyFill="1" applyBorder="1" applyAlignment="1">
      <alignment horizontal="center" vertical="center" wrapText="1"/>
    </xf>
    <xf numFmtId="0" fontId="18" fillId="50" borderId="13" xfId="0" applyFont="1" applyFill="1" applyBorder="1" applyAlignment="1">
      <alignment horizontal="center" vertical="center" wrapText="1"/>
    </xf>
    <xf numFmtId="0" fontId="18" fillId="50" borderId="4" xfId="0" applyFont="1" applyFill="1" applyBorder="1" applyAlignment="1">
      <alignment horizontal="center" vertical="center" wrapText="1"/>
    </xf>
    <xf numFmtId="0" fontId="22" fillId="50" borderId="16" xfId="0" applyFont="1" applyFill="1" applyBorder="1" applyAlignment="1">
      <alignment horizontal="center" vertical="center" wrapText="1"/>
    </xf>
    <xf numFmtId="0" fontId="22" fillId="50" borderId="15" xfId="0" applyFont="1" applyFill="1" applyBorder="1" applyAlignment="1">
      <alignment horizontal="center" vertical="center" wrapText="1"/>
    </xf>
    <xf numFmtId="0" fontId="22" fillId="50" borderId="13" xfId="0" applyFont="1" applyFill="1" applyBorder="1" applyAlignment="1">
      <alignment horizontal="center" vertical="center" wrapText="1"/>
    </xf>
    <xf numFmtId="0" fontId="22" fillId="50" borderId="4" xfId="0" applyFont="1" applyFill="1" applyBorder="1" applyAlignment="1">
      <alignment horizontal="center" vertical="center" wrapText="1"/>
    </xf>
    <xf numFmtId="0" fontId="23" fillId="51" borderId="8" xfId="0" applyFont="1" applyFill="1" applyBorder="1" applyAlignment="1">
      <alignment horizontal="center" vertical="center" wrapText="1"/>
    </xf>
    <xf numFmtId="0" fontId="23" fillId="51" borderId="15" xfId="0" applyFont="1" applyFill="1" applyBorder="1" applyAlignment="1">
      <alignment horizontal="center" vertical="center" wrapText="1"/>
    </xf>
    <xf numFmtId="0" fontId="23" fillId="51" borderId="14" xfId="0" applyFont="1" applyFill="1" applyBorder="1" applyAlignment="1">
      <alignment horizontal="center" vertical="center" wrapText="1"/>
    </xf>
    <xf numFmtId="0" fontId="23" fillId="51" borderId="12" xfId="0" applyFont="1" applyFill="1" applyBorder="1" applyAlignment="1">
      <alignment horizontal="center" vertical="center" wrapText="1"/>
    </xf>
    <xf numFmtId="0" fontId="23" fillId="51" borderId="11" xfId="0" applyFont="1" applyFill="1" applyBorder="1" applyAlignment="1">
      <alignment horizontal="center" vertical="center" wrapText="1"/>
    </xf>
    <xf numFmtId="0" fontId="23" fillId="51" borderId="4" xfId="0" applyFont="1" applyFill="1" applyBorder="1" applyAlignment="1">
      <alignment horizontal="center" vertical="center" wrapText="1"/>
    </xf>
    <xf numFmtId="0" fontId="23" fillId="52" borderId="8" xfId="0" applyFont="1" applyFill="1" applyBorder="1" applyAlignment="1">
      <alignment horizontal="center" vertical="center" wrapText="1"/>
    </xf>
    <xf numFmtId="0" fontId="23" fillId="52" borderId="15" xfId="0" applyFont="1" applyFill="1" applyBorder="1" applyAlignment="1">
      <alignment horizontal="center" vertical="center" wrapText="1"/>
    </xf>
    <xf numFmtId="0" fontId="23" fillId="52" borderId="14" xfId="0" applyFont="1" applyFill="1" applyBorder="1" applyAlignment="1">
      <alignment horizontal="center" vertical="center" wrapText="1"/>
    </xf>
    <xf numFmtId="0" fontId="23" fillId="52" borderId="12" xfId="0" applyFont="1" applyFill="1" applyBorder="1" applyAlignment="1">
      <alignment horizontal="center" vertical="center" wrapText="1"/>
    </xf>
    <xf numFmtId="0" fontId="23" fillId="52" borderId="11" xfId="0" applyFont="1" applyFill="1" applyBorder="1" applyAlignment="1">
      <alignment horizontal="center" vertical="center" wrapText="1"/>
    </xf>
    <xf numFmtId="0" fontId="23" fillId="52" borderId="4" xfId="0" applyFont="1" applyFill="1" applyBorder="1" applyAlignment="1">
      <alignment horizontal="center" vertical="center" wrapText="1"/>
    </xf>
    <xf numFmtId="0" fontId="19" fillId="53" borderId="3" xfId="0" applyFont="1" applyFill="1" applyBorder="1" applyAlignment="1">
      <alignment horizontal="center" vertical="center" wrapText="1"/>
    </xf>
    <xf numFmtId="0" fontId="19" fillId="53" borderId="2" xfId="0" applyFont="1" applyFill="1" applyBorder="1" applyAlignment="1">
      <alignment horizontal="center" vertical="center" wrapText="1"/>
    </xf>
    <xf numFmtId="0" fontId="23" fillId="54" borderId="8" xfId="0" applyFont="1" applyFill="1" applyBorder="1" applyAlignment="1">
      <alignment horizontal="center" vertical="center" wrapText="1"/>
    </xf>
    <xf numFmtId="0" fontId="23" fillId="54" borderId="15" xfId="0" applyFont="1" applyFill="1" applyBorder="1" applyAlignment="1">
      <alignment horizontal="center" vertical="center" wrapText="1"/>
    </xf>
    <xf numFmtId="0" fontId="23" fillId="54" borderId="14" xfId="0" applyFont="1" applyFill="1" applyBorder="1" applyAlignment="1">
      <alignment horizontal="center" vertical="center" wrapText="1"/>
    </xf>
    <xf numFmtId="0" fontId="23" fillId="54" borderId="12" xfId="0" applyFont="1" applyFill="1" applyBorder="1" applyAlignment="1">
      <alignment horizontal="center" vertical="center" wrapText="1"/>
    </xf>
    <xf numFmtId="0" fontId="23" fillId="54" borderId="11" xfId="0" applyFont="1" applyFill="1" applyBorder="1" applyAlignment="1">
      <alignment horizontal="center" vertical="center" wrapText="1"/>
    </xf>
    <xf numFmtId="0" fontId="23" fillId="54" borderId="4" xfId="0" applyFont="1" applyFill="1" applyBorder="1" applyAlignment="1">
      <alignment horizontal="center" vertical="center" wrapText="1"/>
    </xf>
    <xf numFmtId="0" fontId="23" fillId="55" borderId="3" xfId="0" applyFont="1" applyFill="1" applyBorder="1" applyAlignment="1">
      <alignment horizontal="center" vertical="center" wrapText="1"/>
    </xf>
    <xf numFmtId="0" fontId="23" fillId="55" borderId="2" xfId="0" applyFont="1" applyFill="1" applyBorder="1" applyAlignment="1">
      <alignment horizontal="center" vertical="center" wrapText="1"/>
    </xf>
    <xf numFmtId="0" fontId="23" fillId="55" borderId="8" xfId="0" applyFont="1" applyFill="1" applyBorder="1" applyAlignment="1">
      <alignment horizontal="center" vertical="center" wrapText="1"/>
    </xf>
    <xf numFmtId="0" fontId="23" fillId="55" borderId="15" xfId="0" applyFont="1" applyFill="1" applyBorder="1" applyAlignment="1">
      <alignment horizontal="center" vertical="center" wrapText="1"/>
    </xf>
    <xf numFmtId="0" fontId="23" fillId="55" borderId="14" xfId="0" applyFont="1" applyFill="1" applyBorder="1" applyAlignment="1">
      <alignment horizontal="center" vertical="center" wrapText="1"/>
    </xf>
    <xf numFmtId="0" fontId="23" fillId="55" borderId="12" xfId="0" applyFont="1" applyFill="1" applyBorder="1" applyAlignment="1">
      <alignment horizontal="center" vertical="center" wrapText="1"/>
    </xf>
    <xf numFmtId="0" fontId="23" fillId="55" borderId="11" xfId="0" applyFont="1" applyFill="1" applyBorder="1" applyAlignment="1">
      <alignment horizontal="center" vertical="center" wrapText="1"/>
    </xf>
    <xf numFmtId="0" fontId="23" fillId="55" borderId="4" xfId="0" applyFont="1" applyFill="1" applyBorder="1" applyAlignment="1">
      <alignment horizontal="center" vertical="center" wrapText="1"/>
    </xf>
    <xf numFmtId="0" fontId="23" fillId="56" borderId="3" xfId="0" applyFont="1" applyFill="1" applyBorder="1" applyAlignment="1">
      <alignment horizontal="center" vertical="center" wrapText="1"/>
    </xf>
    <xf numFmtId="0" fontId="23" fillId="56" borderId="2" xfId="0" applyFont="1" applyFill="1" applyBorder="1" applyAlignment="1">
      <alignment horizontal="center" vertical="center" wrapText="1"/>
    </xf>
    <xf numFmtId="0" fontId="23" fillId="57" borderId="8" xfId="0" applyFont="1" applyFill="1" applyBorder="1" applyAlignment="1">
      <alignment horizontal="center" vertical="center" wrapText="1"/>
    </xf>
    <xf numFmtId="0" fontId="23" fillId="57" borderId="15" xfId="0" applyFont="1" applyFill="1" applyBorder="1" applyAlignment="1">
      <alignment horizontal="center" vertical="center" wrapText="1"/>
    </xf>
    <xf numFmtId="0" fontId="23" fillId="57" borderId="11" xfId="0" applyFont="1" applyFill="1" applyBorder="1" applyAlignment="1">
      <alignment horizontal="center" vertical="center" wrapText="1"/>
    </xf>
    <xf numFmtId="0" fontId="23" fillId="57" borderId="4" xfId="0" applyFont="1" applyFill="1" applyBorder="1" applyAlignment="1">
      <alignment horizontal="center" vertical="center" wrapText="1"/>
    </xf>
    <xf numFmtId="0" fontId="23" fillId="58" borderId="3" xfId="0" applyFont="1" applyFill="1" applyBorder="1" applyAlignment="1">
      <alignment horizontal="center" vertical="center" wrapText="1"/>
    </xf>
    <xf numFmtId="0" fontId="23" fillId="58" borderId="2" xfId="0" applyFont="1" applyFill="1" applyBorder="1" applyAlignment="1">
      <alignment horizontal="center" vertical="center" wrapText="1"/>
    </xf>
    <xf numFmtId="0" fontId="23" fillId="59" borderId="8" xfId="0" applyFont="1" applyFill="1" applyBorder="1" applyAlignment="1">
      <alignment horizontal="center" vertical="center" wrapText="1"/>
    </xf>
    <xf numFmtId="0" fontId="23" fillId="59" borderId="15" xfId="0" applyFont="1" applyFill="1" applyBorder="1" applyAlignment="1">
      <alignment horizontal="center" vertical="center" wrapText="1"/>
    </xf>
    <xf numFmtId="0" fontId="23" fillId="59" borderId="11" xfId="0" applyFont="1" applyFill="1" applyBorder="1" applyAlignment="1">
      <alignment horizontal="center" vertical="center" wrapText="1"/>
    </xf>
    <xf numFmtId="0" fontId="23" fillId="59" borderId="4" xfId="0" applyFont="1" applyFill="1" applyBorder="1" applyAlignment="1">
      <alignment horizontal="center" vertical="center" wrapText="1"/>
    </xf>
    <xf numFmtId="0" fontId="23" fillId="60" borderId="8" xfId="0" applyFont="1" applyFill="1" applyBorder="1" applyAlignment="1">
      <alignment horizontal="center" vertical="center" wrapText="1"/>
    </xf>
    <xf numFmtId="0" fontId="23" fillId="60" borderId="15" xfId="0" applyFont="1" applyFill="1" applyBorder="1" applyAlignment="1">
      <alignment horizontal="center" vertical="center" wrapText="1"/>
    </xf>
    <xf numFmtId="0" fontId="23" fillId="60" borderId="11" xfId="0" applyFont="1" applyFill="1" applyBorder="1" applyAlignment="1">
      <alignment horizontal="center" vertical="center" wrapText="1"/>
    </xf>
    <xf numFmtId="0" fontId="23" fillId="60" borderId="4" xfId="0" applyFont="1" applyFill="1" applyBorder="1" applyAlignment="1">
      <alignment horizontal="center" vertical="center" wrapText="1"/>
    </xf>
    <xf numFmtId="0" fontId="23" fillId="61" borderId="8" xfId="0" applyFont="1" applyFill="1" applyBorder="1" applyAlignment="1">
      <alignment horizontal="center" vertical="center" wrapText="1"/>
    </xf>
    <xf numFmtId="0" fontId="23" fillId="61" borderId="15" xfId="0" applyFont="1" applyFill="1" applyBorder="1" applyAlignment="1">
      <alignment horizontal="center" vertical="center" wrapText="1"/>
    </xf>
    <xf numFmtId="0" fontId="23" fillId="61" borderId="14" xfId="0" applyFont="1" applyFill="1" applyBorder="1" applyAlignment="1">
      <alignment horizontal="center" vertical="center" wrapText="1"/>
    </xf>
    <xf numFmtId="0" fontId="23" fillId="61" borderId="12" xfId="0" applyFont="1" applyFill="1" applyBorder="1" applyAlignment="1">
      <alignment horizontal="center" vertical="center" wrapText="1"/>
    </xf>
    <xf numFmtId="0" fontId="23" fillId="61" borderId="11" xfId="0" applyFont="1" applyFill="1" applyBorder="1" applyAlignment="1">
      <alignment horizontal="center" vertical="center" wrapText="1"/>
    </xf>
    <xf numFmtId="0" fontId="23" fillId="61" borderId="4" xfId="0" applyFont="1" applyFill="1" applyBorder="1" applyAlignment="1">
      <alignment horizontal="center" vertical="center" wrapText="1"/>
    </xf>
    <xf numFmtId="0" fontId="18" fillId="62" borderId="5" xfId="0" applyFont="1" applyFill="1" applyBorder="1" applyAlignment="1">
      <alignment horizontal="center" vertical="center" wrapText="1"/>
    </xf>
    <xf numFmtId="0" fontId="18" fillId="62" borderId="7" xfId="0" applyFont="1" applyFill="1" applyBorder="1" applyAlignment="1">
      <alignment horizontal="center" vertical="center" wrapText="1"/>
    </xf>
    <xf numFmtId="0" fontId="18" fillId="62" borderId="10" xfId="0" applyFont="1" applyFill="1" applyBorder="1" applyAlignment="1">
      <alignment horizontal="center" vertical="center" wrapText="1"/>
    </xf>
    <xf numFmtId="0" fontId="17" fillId="63" borderId="5" xfId="0" applyFont="1" applyFill="1" applyBorder="1" applyAlignment="1">
      <alignment horizontal="center" vertical="center" wrapText="1"/>
    </xf>
    <xf numFmtId="0" fontId="17" fillId="63" borderId="7" xfId="0" applyFont="1" applyFill="1" applyBorder="1" applyAlignment="1">
      <alignment horizontal="center" vertical="center" wrapText="1"/>
    </xf>
    <xf numFmtId="0" fontId="17" fillId="63" borderId="10" xfId="0" applyFont="1" applyFill="1" applyBorder="1" applyAlignment="1">
      <alignment horizontal="center" vertical="center" wrapText="1"/>
    </xf>
    <xf numFmtId="0" fontId="17" fillId="64" borderId="5" xfId="0" applyFont="1" applyFill="1" applyBorder="1" applyAlignment="1">
      <alignment horizontal="center" vertical="center" wrapText="1"/>
    </xf>
    <xf numFmtId="0" fontId="17" fillId="64" borderId="7" xfId="0" applyFont="1" applyFill="1" applyBorder="1" applyAlignment="1">
      <alignment horizontal="center" vertical="center" wrapText="1"/>
    </xf>
    <xf numFmtId="0" fontId="17" fillId="64" borderId="10" xfId="0" applyFont="1" applyFill="1" applyBorder="1" applyAlignment="1">
      <alignment horizontal="center" vertical="center" wrapText="1"/>
    </xf>
    <xf numFmtId="0" fontId="17" fillId="65" borderId="5" xfId="0" applyFont="1" applyFill="1" applyBorder="1" applyAlignment="1">
      <alignment horizontal="center" vertical="center" wrapText="1"/>
    </xf>
    <xf numFmtId="0" fontId="17" fillId="65" borderId="7" xfId="0" applyFont="1" applyFill="1" applyBorder="1" applyAlignment="1">
      <alignment horizontal="center" vertical="center" wrapText="1"/>
    </xf>
    <xf numFmtId="0" fontId="17" fillId="65" borderId="10" xfId="0" applyFont="1" applyFill="1" applyBorder="1" applyAlignment="1">
      <alignment horizontal="center" vertical="center" wrapText="1"/>
    </xf>
    <xf numFmtId="0" fontId="19" fillId="10" borderId="11" xfId="0" applyFont="1" applyFill="1" applyBorder="1" applyAlignment="1">
      <alignment horizontal="center" wrapText="1"/>
    </xf>
    <xf numFmtId="0" fontId="19" fillId="10" borderId="13" xfId="0" applyFont="1" applyFill="1" applyBorder="1" applyAlignment="1">
      <alignment horizontal="center" wrapText="1"/>
    </xf>
    <xf numFmtId="0" fontId="23" fillId="66" borderId="8" xfId="0" applyFont="1" applyFill="1" applyBorder="1" applyAlignment="1">
      <alignment horizontal="center" vertical="center" wrapText="1"/>
    </xf>
    <xf numFmtId="0" fontId="23" fillId="66" borderId="15" xfId="0" applyFont="1" applyFill="1" applyBorder="1" applyAlignment="1">
      <alignment horizontal="center" vertical="center" wrapText="1"/>
    </xf>
    <xf numFmtId="0" fontId="23" fillId="66" borderId="14" xfId="0" applyFont="1" applyFill="1" applyBorder="1" applyAlignment="1">
      <alignment horizontal="center" vertical="center" wrapText="1"/>
    </xf>
    <xf numFmtId="0" fontId="23" fillId="66" borderId="12" xfId="0" applyFont="1" applyFill="1" applyBorder="1" applyAlignment="1">
      <alignment horizontal="center" vertical="center" wrapText="1"/>
    </xf>
    <xf numFmtId="0" fontId="23" fillId="66" borderId="11" xfId="0" applyFont="1" applyFill="1" applyBorder="1" applyAlignment="1">
      <alignment horizontal="center" vertical="center" wrapText="1"/>
    </xf>
    <xf numFmtId="0" fontId="23" fillId="66" borderId="4" xfId="0" applyFont="1" applyFill="1" applyBorder="1" applyAlignment="1">
      <alignment horizontal="center" vertical="center" wrapText="1"/>
    </xf>
    <xf numFmtId="0" fontId="23" fillId="67" borderId="8" xfId="0" applyFont="1" applyFill="1" applyBorder="1" applyAlignment="1">
      <alignment horizontal="center" vertical="center" wrapText="1"/>
    </xf>
    <xf numFmtId="0" fontId="23" fillId="67" borderId="15" xfId="0" applyFont="1" applyFill="1" applyBorder="1" applyAlignment="1">
      <alignment horizontal="center" vertical="center" wrapText="1"/>
    </xf>
    <xf numFmtId="0" fontId="23" fillId="67" borderId="14" xfId="0" applyFont="1" applyFill="1" applyBorder="1" applyAlignment="1">
      <alignment horizontal="center" vertical="center" wrapText="1"/>
    </xf>
    <xf numFmtId="0" fontId="23" fillId="67" borderId="12" xfId="0" applyFont="1" applyFill="1" applyBorder="1" applyAlignment="1">
      <alignment horizontal="center" vertical="center" wrapText="1"/>
    </xf>
    <xf numFmtId="0" fontId="23" fillId="67" borderId="11" xfId="0" applyFont="1" applyFill="1" applyBorder="1" applyAlignment="1">
      <alignment horizontal="center" vertical="center" wrapText="1"/>
    </xf>
    <xf numFmtId="0" fontId="23" fillId="67" borderId="4" xfId="0" applyFont="1" applyFill="1" applyBorder="1" applyAlignment="1">
      <alignment horizontal="center" vertical="center" wrapText="1"/>
    </xf>
    <xf numFmtId="0" fontId="23" fillId="68" borderId="3" xfId="0" applyFont="1" applyFill="1" applyBorder="1" applyAlignment="1">
      <alignment horizontal="center" vertical="center" wrapText="1"/>
    </xf>
    <xf numFmtId="0" fontId="23" fillId="68" borderId="2" xfId="0" applyFont="1" applyFill="1" applyBorder="1" applyAlignment="1">
      <alignment horizontal="center" vertical="center" wrapText="1"/>
    </xf>
    <xf numFmtId="0" fontId="23" fillId="69" borderId="8" xfId="0" applyFont="1" applyFill="1" applyBorder="1" applyAlignment="1">
      <alignment horizontal="center" vertical="center" wrapText="1"/>
    </xf>
    <xf numFmtId="0" fontId="23" fillId="69" borderId="15" xfId="0" applyFont="1" applyFill="1" applyBorder="1" applyAlignment="1">
      <alignment horizontal="center" vertical="center" wrapText="1"/>
    </xf>
    <xf numFmtId="0" fontId="23" fillId="69" borderId="11" xfId="0" applyFont="1" applyFill="1" applyBorder="1" applyAlignment="1">
      <alignment horizontal="center" vertical="center" wrapText="1"/>
    </xf>
    <xf numFmtId="0" fontId="23" fillId="69" borderId="4" xfId="0" applyFont="1" applyFill="1" applyBorder="1" applyAlignment="1">
      <alignment horizontal="center" vertical="center" wrapText="1"/>
    </xf>
    <xf numFmtId="0" fontId="23" fillId="70" borderId="8" xfId="0" applyFont="1" applyFill="1" applyBorder="1" applyAlignment="1">
      <alignment horizontal="center" vertical="center" wrapText="1"/>
    </xf>
    <xf numFmtId="0" fontId="23" fillId="70" borderId="15" xfId="0" applyFont="1" applyFill="1" applyBorder="1" applyAlignment="1">
      <alignment horizontal="center" vertical="center" wrapText="1"/>
    </xf>
    <xf numFmtId="0" fontId="23" fillId="70" borderId="14" xfId="0" applyFont="1" applyFill="1" applyBorder="1" applyAlignment="1">
      <alignment horizontal="center" vertical="center" wrapText="1"/>
    </xf>
    <xf numFmtId="0" fontId="23" fillId="70" borderId="12" xfId="0" applyFont="1" applyFill="1" applyBorder="1" applyAlignment="1">
      <alignment horizontal="center" vertical="center" wrapText="1"/>
    </xf>
    <xf numFmtId="0" fontId="23" fillId="70" borderId="11" xfId="0" applyFont="1" applyFill="1" applyBorder="1" applyAlignment="1">
      <alignment horizontal="center" vertical="center" wrapText="1"/>
    </xf>
    <xf numFmtId="0" fontId="23" fillId="70" borderId="4" xfId="0" applyFont="1" applyFill="1" applyBorder="1" applyAlignment="1">
      <alignment horizontal="center" vertical="center" wrapText="1"/>
    </xf>
    <xf numFmtId="0" fontId="23" fillId="71" borderId="8" xfId="0" applyFont="1" applyFill="1" applyBorder="1" applyAlignment="1">
      <alignment horizontal="center" vertical="center" wrapText="1"/>
    </xf>
    <xf numFmtId="0" fontId="23" fillId="71" borderId="15" xfId="0" applyFont="1" applyFill="1" applyBorder="1" applyAlignment="1">
      <alignment horizontal="center" vertical="center" wrapText="1"/>
    </xf>
    <xf numFmtId="0" fontId="23" fillId="71" borderId="14" xfId="0" applyFont="1" applyFill="1" applyBorder="1" applyAlignment="1">
      <alignment horizontal="center" vertical="center" wrapText="1"/>
    </xf>
    <xf numFmtId="0" fontId="23" fillId="71" borderId="12" xfId="0" applyFont="1" applyFill="1" applyBorder="1" applyAlignment="1">
      <alignment horizontal="center" vertical="center" wrapText="1"/>
    </xf>
    <xf numFmtId="0" fontId="23" fillId="71" borderId="11" xfId="0" applyFont="1" applyFill="1" applyBorder="1" applyAlignment="1">
      <alignment horizontal="center" vertical="center" wrapText="1"/>
    </xf>
    <xf numFmtId="0" fontId="23" fillId="71" borderId="4" xfId="0" applyFont="1" applyFill="1" applyBorder="1" applyAlignment="1">
      <alignment horizontal="center" vertical="center" wrapText="1"/>
    </xf>
    <xf numFmtId="0" fontId="9" fillId="10" borderId="3" xfId="1" applyFont="1" applyFill="1" applyBorder="1" applyAlignment="1">
      <alignment horizontal="center" vertical="center" wrapText="1"/>
    </xf>
    <xf numFmtId="0" fontId="9" fillId="10" borderId="9" xfId="1" applyFont="1" applyFill="1" applyBorder="1" applyAlignment="1">
      <alignment horizontal="center" vertical="center" wrapText="1"/>
    </xf>
    <xf numFmtId="0" fontId="9" fillId="10" borderId="2" xfId="1" applyFont="1" applyFill="1" applyBorder="1" applyAlignment="1">
      <alignment horizontal="center" vertical="center" wrapText="1"/>
    </xf>
    <xf numFmtId="0" fontId="7" fillId="72" borderId="27" xfId="0" applyFont="1" applyFill="1" applyBorder="1" applyAlignment="1">
      <alignment horizontal="center" vertical="center"/>
    </xf>
    <xf numFmtId="0" fontId="7" fillId="72" borderId="28" xfId="0" applyFont="1" applyFill="1" applyBorder="1" applyAlignment="1">
      <alignment horizontal="center" vertical="center"/>
    </xf>
    <xf numFmtId="0" fontId="7" fillId="72" borderId="29" xfId="0" applyFont="1" applyFill="1" applyBorder="1" applyAlignment="1">
      <alignment horizontal="center" vertical="center"/>
    </xf>
    <xf numFmtId="0" fontId="3" fillId="27" borderId="3" xfId="0" applyFont="1" applyFill="1" applyBorder="1" applyAlignment="1">
      <alignment horizontal="center"/>
    </xf>
    <xf numFmtId="0" fontId="6" fillId="0" borderId="9" xfId="0" applyFont="1" applyBorder="1"/>
    <xf numFmtId="0" fontId="6" fillId="0" borderId="2" xfId="0" applyFont="1" applyBorder="1"/>
    <xf numFmtId="0" fontId="7" fillId="72" borderId="26" xfId="0" applyFont="1" applyFill="1" applyBorder="1" applyAlignment="1">
      <alignment horizontal="center" vertical="center"/>
    </xf>
    <xf numFmtId="0" fontId="0" fillId="0" borderId="37" xfId="0" pivotButton="1" applyBorder="1"/>
    <xf numFmtId="0" fontId="0" fillId="0" borderId="38" xfId="0" applyBorder="1"/>
    <xf numFmtId="0" fontId="0" fillId="0" borderId="37" xfId="0" applyBorder="1"/>
    <xf numFmtId="0" fontId="0" fillId="0" borderId="38" xfId="0" applyNumberFormat="1" applyBorder="1"/>
    <xf numFmtId="0" fontId="0" fillId="0" borderId="39" xfId="0" applyBorder="1"/>
    <xf numFmtId="0" fontId="0" fillId="0" borderId="40" xfId="0" applyNumberFormat="1" applyBorder="1"/>
    <xf numFmtId="0" fontId="0" fillId="0" borderId="41" xfId="0" applyBorder="1"/>
    <xf numFmtId="0" fontId="0" fillId="0" borderId="42" xfId="0" applyNumberFormat="1" applyBorder="1"/>
    <xf numFmtId="0" fontId="40" fillId="78" borderId="24" xfId="0" applyFont="1" applyFill="1" applyBorder="1" applyAlignment="1">
      <alignment horizontal="center" vertical="center" wrapText="1"/>
    </xf>
    <xf numFmtId="0" fontId="40" fillId="78" borderId="1" xfId="0" applyFont="1" applyFill="1" applyBorder="1" applyAlignment="1">
      <alignment horizontal="center" vertical="center" wrapText="1"/>
    </xf>
    <xf numFmtId="0" fontId="40" fillId="78" borderId="1" xfId="0" quotePrefix="1" applyFont="1" applyFill="1" applyBorder="1" applyAlignment="1">
      <alignment horizontal="center" vertical="center" wrapText="1"/>
    </xf>
  </cellXfs>
  <cellStyles count="6">
    <cellStyle name="Hipervínculo" xfId="4" builtinId="8"/>
    <cellStyle name="Normal" xfId="0" builtinId="0"/>
    <cellStyle name="Normal 2" xfId="2" xr:uid="{00000000-0005-0000-0000-000007000000}"/>
    <cellStyle name="Normal 2 2" xfId="5" xr:uid="{3EF470AB-2A0E-476C-AD4D-1DE1265E1A1A}"/>
    <cellStyle name="Normal 3" xfId="1" xr:uid="{00000000-0005-0000-0000-000006000000}"/>
    <cellStyle name="Porcentaje" xfId="3" builtinId="5"/>
  </cellStyles>
  <dxfs count="1">
    <dxf>
      <fill>
        <patternFill patternType="solid">
          <fgColor rgb="FFFFFF00"/>
          <bgColor rgb="FFFFFF00"/>
        </patternFill>
      </fill>
    </dxf>
  </dxfs>
  <tableStyles count="0" defaultTableStyle="TableStyleMedium2" defaultPivotStyle="PivotStyleLight16"/>
  <colors>
    <mruColors>
      <color rgb="FFD0E2F3"/>
      <color rgb="FFEBD1DD"/>
      <color rgb="FFDAD2E9"/>
      <color rgb="FFCCCCCC"/>
      <color rgb="FFFF9900"/>
      <color rgb="FFC6E0B4"/>
      <color rgb="FFE16666"/>
      <color rgb="FFFAF2F7"/>
      <color rgb="FFEEEEEE"/>
      <color rgb="FFE2F0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j-lt"/>
                <a:ea typeface="+mn-ea"/>
                <a:cs typeface="+mn-cs"/>
              </a:defRPr>
            </a:pPr>
            <a:r>
              <a:rPr lang="en-US" sz="1200" b="1">
                <a:latin typeface="+mj-lt"/>
              </a:rPr>
              <a:t>Número de actividades económicas por sector con contribución sustancial al objetivo de mitigación del</a:t>
            </a:r>
            <a:r>
              <a:rPr lang="en-US" sz="1200" b="1" baseline="0">
                <a:latin typeface="+mj-lt"/>
              </a:rPr>
              <a:t> cambio climático en la</a:t>
            </a:r>
            <a:r>
              <a:rPr lang="en-US" sz="1200" b="1">
                <a:latin typeface="+mj-lt"/>
              </a:rPr>
              <a:t> Taxonomía Verde de El</a:t>
            </a:r>
            <a:r>
              <a:rPr lang="en-US" sz="1200" b="1" baseline="0">
                <a:latin typeface="+mj-lt"/>
              </a:rPr>
              <a:t> Salvador</a:t>
            </a:r>
            <a:endParaRPr lang="en-US" sz="1200" b="1">
              <a:latin typeface="+mj-lt"/>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j-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E26666"/>
              </a:solidFill>
              <a:ln>
                <a:noFill/>
              </a:ln>
              <a:effectLst/>
            </c:spPr>
            <c:extLst>
              <c:ext xmlns:c16="http://schemas.microsoft.com/office/drawing/2014/chart" uri="{C3380CC4-5D6E-409C-BE32-E72D297353CC}">
                <c16:uniqueId val="{00000008-CA48-B949-BC0C-FA90F8E64540}"/>
              </c:ext>
            </c:extLst>
          </c:dPt>
          <c:dPt>
            <c:idx val="1"/>
            <c:invertIfNegative val="0"/>
            <c:bubble3D val="0"/>
            <c:spPr>
              <a:solidFill>
                <a:srgbClr val="C6E0B4"/>
              </a:solidFill>
              <a:ln>
                <a:noFill/>
              </a:ln>
              <a:effectLst/>
            </c:spPr>
            <c:extLst>
              <c:ext xmlns:c16="http://schemas.microsoft.com/office/drawing/2014/chart" uri="{C3380CC4-5D6E-409C-BE32-E72D297353CC}">
                <c16:uniqueId val="{00000009-CA48-B949-BC0C-FA90F8E64540}"/>
              </c:ext>
            </c:extLst>
          </c:dPt>
          <c:dPt>
            <c:idx val="2"/>
            <c:invertIfNegative val="0"/>
            <c:bubble3D val="0"/>
            <c:spPr>
              <a:solidFill>
                <a:srgbClr val="FF9900"/>
              </a:solidFill>
              <a:ln>
                <a:noFill/>
              </a:ln>
              <a:effectLst/>
            </c:spPr>
            <c:extLst>
              <c:ext xmlns:c16="http://schemas.microsoft.com/office/drawing/2014/chart" uri="{C3380CC4-5D6E-409C-BE32-E72D297353CC}">
                <c16:uniqueId val="{0000000A-CA48-B949-BC0C-FA90F8E64540}"/>
              </c:ext>
            </c:extLst>
          </c:dPt>
          <c:dPt>
            <c:idx val="3"/>
            <c:invertIfNegative val="0"/>
            <c:bubble3D val="0"/>
            <c:spPr>
              <a:solidFill>
                <a:srgbClr val="CCCCCC"/>
              </a:solidFill>
              <a:ln>
                <a:noFill/>
              </a:ln>
              <a:effectLst/>
            </c:spPr>
            <c:extLst>
              <c:ext xmlns:c16="http://schemas.microsoft.com/office/drawing/2014/chart" uri="{C3380CC4-5D6E-409C-BE32-E72D297353CC}">
                <c16:uniqueId val="{0000000B-CA48-B949-BC0C-FA90F8E64540}"/>
              </c:ext>
            </c:extLst>
          </c:dPt>
          <c:dPt>
            <c:idx val="4"/>
            <c:invertIfNegative val="0"/>
            <c:bubble3D val="0"/>
            <c:spPr>
              <a:solidFill>
                <a:srgbClr val="ECD1DD"/>
              </a:solidFill>
              <a:ln>
                <a:noFill/>
              </a:ln>
              <a:effectLst/>
            </c:spPr>
            <c:extLst>
              <c:ext xmlns:c16="http://schemas.microsoft.com/office/drawing/2014/chart" uri="{C3380CC4-5D6E-409C-BE32-E72D297353CC}">
                <c16:uniqueId val="{0000000C-CA48-B949-BC0C-FA90F8E64540}"/>
              </c:ext>
            </c:extLst>
          </c:dPt>
          <c:dPt>
            <c:idx val="6"/>
            <c:invertIfNegative val="0"/>
            <c:bubble3D val="0"/>
            <c:spPr>
              <a:solidFill>
                <a:srgbClr val="D0E2F3"/>
              </a:solidFill>
              <a:ln>
                <a:noFill/>
              </a:ln>
              <a:effectLst/>
            </c:spPr>
            <c:extLst>
              <c:ext xmlns:c16="http://schemas.microsoft.com/office/drawing/2014/chart" uri="{C3380CC4-5D6E-409C-BE32-E72D297353CC}">
                <c16:uniqueId val="{0000000E-CA48-B949-BC0C-FA90F8E64540}"/>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Gráficas!$A$4:$A$10</c:f>
              <c:strCache>
                <c:ptCount val="7"/>
                <c:pt idx="0">
                  <c:v>Energía</c:v>
                </c:pt>
                <c:pt idx="1">
                  <c:v>Construcción</c:v>
                </c:pt>
                <c:pt idx="2">
                  <c:v>Transporte</c:v>
                </c:pt>
                <c:pt idx="3">
                  <c:v>Manufactura</c:v>
                </c:pt>
                <c:pt idx="4">
                  <c:v>Tecnologías de la información y la comunicación (TIC)</c:v>
                </c:pt>
                <c:pt idx="5">
                  <c:v>Gestión de residuos y captura de emisiones de GEI</c:v>
                </c:pt>
                <c:pt idx="6">
                  <c:v>Suministro y tratamiento de Agua</c:v>
                </c:pt>
              </c:strCache>
            </c:strRef>
          </c:cat>
          <c:val>
            <c:numRef>
              <c:f>Gráficas!$B$4:$B$10</c:f>
              <c:numCache>
                <c:formatCode>General</c:formatCode>
                <c:ptCount val="7"/>
                <c:pt idx="0">
                  <c:v>19</c:v>
                </c:pt>
                <c:pt idx="1">
                  <c:v>4</c:v>
                </c:pt>
                <c:pt idx="2">
                  <c:v>7</c:v>
                </c:pt>
                <c:pt idx="3">
                  <c:v>10</c:v>
                </c:pt>
                <c:pt idx="4">
                  <c:v>3</c:v>
                </c:pt>
                <c:pt idx="5">
                  <c:v>7</c:v>
                </c:pt>
                <c:pt idx="6">
                  <c:v>5</c:v>
                </c:pt>
              </c:numCache>
            </c:numRef>
          </c:val>
          <c:extLst>
            <c:ext xmlns:c16="http://schemas.microsoft.com/office/drawing/2014/chart" uri="{C3380CC4-5D6E-409C-BE32-E72D297353CC}">
              <c16:uniqueId val="{00000007-CA48-B949-BC0C-FA90F8E64540}"/>
            </c:ext>
          </c:extLst>
        </c:ser>
        <c:dLbls>
          <c:dLblPos val="inEnd"/>
          <c:showLegendKey val="0"/>
          <c:showVal val="1"/>
          <c:showCatName val="0"/>
          <c:showSerName val="0"/>
          <c:showPercent val="0"/>
          <c:showBubbleSize val="0"/>
        </c:dLbls>
        <c:gapWidth val="219"/>
        <c:overlap val="-27"/>
        <c:axId val="342052015"/>
        <c:axId val="410661023"/>
      </c:barChart>
      <c:catAx>
        <c:axId val="34205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410661023"/>
        <c:crosses val="autoZero"/>
        <c:auto val="1"/>
        <c:lblAlgn val="ctr"/>
        <c:lblOffset val="100"/>
        <c:noMultiLvlLbl val="0"/>
      </c:catAx>
      <c:valAx>
        <c:axId val="410661023"/>
        <c:scaling>
          <c:orientation val="minMax"/>
        </c:scaling>
        <c:delete val="1"/>
        <c:axPos val="l"/>
        <c:numFmt formatCode="General" sourceLinked="1"/>
        <c:majorTickMark val="none"/>
        <c:minorTickMark val="none"/>
        <c:tickLblPos val="nextTo"/>
        <c:crossAx val="342052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latin typeface="+mn-lt"/>
                <a:ea typeface="+mn-ea"/>
                <a:cs typeface="+mn-cs"/>
              </a:rPr>
              <a:t>Número de actividades por sector en la taxonomía de Colombia</a:t>
            </a:r>
          </a:p>
        </c:rich>
      </c:tx>
      <c:overlay val="0"/>
      <c:spPr>
        <a:noFill/>
        <a:ln w="6350">
          <a:noFill/>
        </a:ln>
      </c:spPr>
    </c:title>
    <c:autoTitleDeleted val="0"/>
    <c:plotArea>
      <c:layout>
        <c:manualLayout>
          <c:layoutTarget val="inner"/>
          <c:xMode val="edge"/>
          <c:yMode val="edge"/>
          <c:x val="3.3660571189663237E-2"/>
          <c:y val="0.16852852852852854"/>
          <c:w val="0.94105497874712563"/>
          <c:h val="0.67063725142465302"/>
        </c:manualLayout>
      </c:layout>
      <c:barChart>
        <c:barDir val="col"/>
        <c:grouping val="clustered"/>
        <c:varyColors val="1"/>
        <c:ser>
          <c:idx val="0"/>
          <c:order val="0"/>
          <c:invertIfNegative val="1"/>
          <c:cat>
            <c:strRef>
              <c:f>ParaGráficas!$A$1:$H$1</c:f>
              <c:strCache>
                <c:ptCount val="8"/>
                <c:pt idx="0">
                  <c:v>Energía</c:v>
                </c:pt>
                <c:pt idx="1">
                  <c:v>Construcción</c:v>
                </c:pt>
                <c:pt idx="2">
                  <c:v>Gestión de residuos y captura de emisiones</c:v>
                </c:pt>
                <c:pt idx="3">
                  <c:v>Agua</c:v>
                </c:pt>
                <c:pt idx="4">
                  <c:v>Transporte</c:v>
                </c:pt>
                <c:pt idx="5">
                  <c:v>TIC</c:v>
                </c:pt>
                <c:pt idx="6">
                  <c:v>Manufactura</c:v>
                </c:pt>
                <c:pt idx="7">
                  <c:v>Uso del suelo</c:v>
                </c:pt>
              </c:strCache>
            </c:strRef>
          </c:cat>
          <c:val>
            <c:numRef>
              <c:f>Gráficas!#REF!</c:f>
              <c:numCache>
                <c:formatCode>General</c:formatCode>
                <c:ptCount val="1"/>
                <c:pt idx="0">
                  <c:v>1</c:v>
                </c:pt>
              </c:numCache>
            </c:numRef>
          </c:val>
          <c:extLst>
            <c:ext xmlns:c16="http://schemas.microsoft.com/office/drawing/2014/chart" uri="{C3380CC4-5D6E-409C-BE32-E72D297353CC}">
              <c16:uniqueId val="{0000000E-07ED-4D28-831F-33CA855291F3}"/>
            </c:ext>
          </c:extLst>
        </c:ser>
        <c:dLbls>
          <c:showLegendKey val="0"/>
          <c:showVal val="0"/>
          <c:showCatName val="0"/>
          <c:showSerName val="0"/>
          <c:showPercent val="0"/>
          <c:showBubbleSize val="0"/>
        </c:dLbls>
        <c:gapWidth val="219"/>
        <c:overlap val="-27"/>
        <c:axId val="1845290812"/>
        <c:axId val="-1999279469"/>
      </c:barChart>
      <c:catAx>
        <c:axId val="1845290812"/>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999279469"/>
        <c:crosses val="autoZero"/>
        <c:auto val="1"/>
        <c:lblAlgn val="ctr"/>
        <c:lblOffset val="100"/>
        <c:noMultiLvlLbl val="1"/>
      </c:catAx>
      <c:valAx>
        <c:axId val="-1999279469"/>
        <c:scaling>
          <c:orientation val="minMax"/>
        </c:scaling>
        <c:delete val="0"/>
        <c:axPos val="l"/>
        <c:majorGridlines>
          <c:spPr>
            <a:ln w="9525" cap="flat" cmpd="sng">
              <a:solidFill>
                <a:schemeClr val="tx1">
                  <a:lumMod val="15000"/>
                  <a:lumOff val="85000"/>
                </a:schemeClr>
              </a:solidFill>
              <a:round/>
            </a:ln>
          </c:spPr>
        </c:majorGridlines>
        <c:numFmt formatCode="General" sourceLinked="1"/>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845290812"/>
        <c:crosses val="autoZero"/>
        <c:crossBetween val="between"/>
      </c:valAx>
      <c:spPr>
        <a:noFill/>
        <a:ln w="6350">
          <a:noFill/>
        </a:ln>
      </c:spPr>
    </c:plotArea>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rPr>
              <a:t>Índice de alineación </a:t>
            </a:r>
          </a:p>
        </c:rich>
      </c:tx>
      <c:overlay val="0"/>
      <c:spPr>
        <a:noFill/>
        <a:ln w="6350">
          <a:noFill/>
        </a:ln>
      </c:spPr>
    </c:title>
    <c:autoTitleDeleted val="0"/>
    <c:plotArea>
      <c:layout/>
      <c:barChart>
        <c:barDir val="col"/>
        <c:grouping val="clustered"/>
        <c:varyColors val="1"/>
        <c:ser>
          <c:idx val="0"/>
          <c:order val="0"/>
          <c:tx>
            <c:strRef>
              <c:f>Alineación!$C$60</c:f>
              <c:strCache>
                <c:ptCount val="1"/>
                <c:pt idx="0">
                  <c:v>Índice de alineación de las actividades</c:v>
                </c:pt>
              </c:strCache>
            </c:strRef>
          </c:tx>
          <c:spPr>
            <a:solidFill>
              <a:srgbClr val="5B9BD5"/>
            </a:solidFill>
            <a:ln w="6350">
              <a:noFill/>
            </a:ln>
          </c:spPr>
          <c:invertIfNegative val="1"/>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Alineación!$B$61:$B$68</c:f>
              <c:strCache>
                <c:ptCount val="8"/>
                <c:pt idx="0">
                  <c:v>Energía</c:v>
                </c:pt>
                <c:pt idx="1">
                  <c:v>Transporte</c:v>
                </c:pt>
                <c:pt idx="2">
                  <c:v>#¡REF!</c:v>
                </c:pt>
                <c:pt idx="3">
                  <c:v>#¡REF!</c:v>
                </c:pt>
                <c:pt idx="4">
                  <c:v>#¡REF!</c:v>
                </c:pt>
                <c:pt idx="5">
                  <c:v>Gestión de residuos y captura de emisiones de GEI</c:v>
                </c:pt>
                <c:pt idx="6">
                  <c:v>Gestión de residuos y captura de emisiones de GEI</c:v>
                </c:pt>
                <c:pt idx="7">
                  <c:v>Uso del suelo</c:v>
                </c:pt>
              </c:strCache>
            </c:strRef>
          </c:cat>
          <c:val>
            <c:numRef>
              <c:f>Alineación!$C$61:$C$68</c:f>
              <c:numCache>
                <c:formatCode>0%</c:formatCode>
                <c:ptCount val="8"/>
                <c:pt idx="0">
                  <c:v>0</c:v>
                </c:pt>
                <c:pt idx="1">
                  <c:v>0</c:v>
                </c:pt>
                <c:pt idx="2">
                  <c:v>0</c:v>
                </c:pt>
                <c:pt idx="3">
                  <c:v>0</c:v>
                </c:pt>
                <c:pt idx="4">
                  <c:v>0</c:v>
                </c:pt>
                <c:pt idx="5">
                  <c:v>0</c:v>
                </c:pt>
                <c:pt idx="6">
                  <c:v>0</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0-B1B9-4D98-BC8A-B92938BA37CF}"/>
            </c:ext>
          </c:extLst>
        </c:ser>
        <c:ser>
          <c:idx val="1"/>
          <c:order val="1"/>
          <c:tx>
            <c:strRef>
              <c:f>Alineación!$D$60</c:f>
              <c:strCache>
                <c:ptCount val="1"/>
                <c:pt idx="0">
                  <c:v>Índice de alineación de principios para los criterios</c:v>
                </c:pt>
              </c:strCache>
            </c:strRef>
          </c:tx>
          <c:spPr>
            <a:solidFill>
              <a:srgbClr val="ED7D31"/>
            </a:solidFill>
            <a:ln w="6350">
              <a:noFill/>
            </a:ln>
          </c:spPr>
          <c:invertIfNegative val="1"/>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Alineación!$B$61:$B$68</c:f>
              <c:strCache>
                <c:ptCount val="8"/>
                <c:pt idx="0">
                  <c:v>Energía</c:v>
                </c:pt>
                <c:pt idx="1">
                  <c:v>Transporte</c:v>
                </c:pt>
                <c:pt idx="2">
                  <c:v>#¡REF!</c:v>
                </c:pt>
                <c:pt idx="3">
                  <c:v>#¡REF!</c:v>
                </c:pt>
                <c:pt idx="4">
                  <c:v>#¡REF!</c:v>
                </c:pt>
                <c:pt idx="5">
                  <c:v>Gestión de residuos y captura de emisiones de GEI</c:v>
                </c:pt>
                <c:pt idx="6">
                  <c:v>Gestión de residuos y captura de emisiones de GEI</c:v>
                </c:pt>
                <c:pt idx="7">
                  <c:v>Uso del suelo</c:v>
                </c:pt>
              </c:strCache>
            </c:strRef>
          </c:cat>
          <c:val>
            <c:numRef>
              <c:f>Alineación!$D$61:$D$68</c:f>
              <c:numCache>
                <c:formatCode>0%</c:formatCode>
                <c:ptCount val="8"/>
                <c:pt idx="0">
                  <c:v>0</c:v>
                </c:pt>
                <c:pt idx="1">
                  <c:v>0</c:v>
                </c:pt>
                <c:pt idx="2">
                  <c:v>0</c:v>
                </c:pt>
                <c:pt idx="3">
                  <c:v>0</c:v>
                </c:pt>
                <c:pt idx="4">
                  <c:v>0</c:v>
                </c:pt>
                <c:pt idx="5">
                  <c:v>0</c:v>
                </c:pt>
                <c:pt idx="6">
                  <c:v>0</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1-B1B9-4D98-BC8A-B92938BA37CF}"/>
            </c:ext>
          </c:extLst>
        </c:ser>
        <c:dLbls>
          <c:showLegendKey val="0"/>
          <c:showVal val="0"/>
          <c:showCatName val="0"/>
          <c:showSerName val="0"/>
          <c:showPercent val="0"/>
          <c:showBubbleSize val="0"/>
        </c:dLbls>
        <c:gapWidth val="219"/>
        <c:overlap val="-27"/>
        <c:axId val="-1710333672"/>
        <c:axId val="1930688620"/>
      </c:barChart>
      <c:catAx>
        <c:axId val="-1710333672"/>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930688620"/>
        <c:crosses val="autoZero"/>
        <c:auto val="1"/>
        <c:lblAlgn val="ctr"/>
        <c:lblOffset val="100"/>
        <c:noMultiLvlLbl val="1"/>
      </c:catAx>
      <c:valAx>
        <c:axId val="1930688620"/>
        <c:scaling>
          <c:orientation val="minMax"/>
          <c:max val="1"/>
        </c:scaling>
        <c:delete val="0"/>
        <c:axPos val="l"/>
        <c:majorGridlines>
          <c:spPr>
            <a:ln w="9525" cap="flat" cmpd="sng">
              <a:solidFill>
                <a:schemeClr val="tx1">
                  <a:lumMod val="15000"/>
                  <a:lumOff val="85000"/>
                </a:schemeClr>
              </a:solidFill>
              <a:round/>
            </a:ln>
          </c:spPr>
        </c:majorGridlines>
        <c:numFmt formatCode="0%" sourceLinked="0"/>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710333672"/>
        <c:crosses val="autoZero"/>
        <c:crossBetween val="between"/>
        <c:majorUnit val="0.2"/>
      </c:valAx>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rPr>
              <a:t>Alineación de las actividades de la taxonomía de Colombia y EU</a:t>
            </a:r>
          </a:p>
        </c:rich>
      </c:tx>
      <c:overlay val="0"/>
      <c:spPr>
        <a:noFill/>
        <a:ln w="6350">
          <a:noFill/>
        </a:ln>
      </c:spPr>
    </c:title>
    <c:autoTitleDeleted val="0"/>
    <c:plotArea>
      <c:layout/>
      <c:barChart>
        <c:barDir val="col"/>
        <c:grouping val="clustered"/>
        <c:varyColors val="1"/>
        <c:ser>
          <c:idx val="0"/>
          <c:order val="0"/>
          <c:tx>
            <c:v>% Actividades completamente alineadas</c:v>
          </c:tx>
          <c:invertIfNegative val="1"/>
          <c:val>
            <c:numRef>
              <c:f>Gráficas!#REF!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Gráficas!#REF!</c15:sqref>
                        </c15:formulaRef>
                      </c:ext>
                    </c:extLst>
                    <c:strCache>
                      <c:ptCount val="1"/>
                      <c:pt idx="0">
                        <c:v>#¡REF!</c:v>
                      </c:pt>
                    </c:strCache>
                  </c:strRef>
                </c15:cat>
              </c15:filteredCategoryTitle>
            </c:ext>
            <c:ext xmlns:c16="http://schemas.microsoft.com/office/drawing/2014/chart" uri="{C3380CC4-5D6E-409C-BE32-E72D297353CC}">
              <c16:uniqueId val="{00000000-AEB9-4BFB-9959-BDBA1017C05E}"/>
            </c:ext>
          </c:extLst>
        </c:ser>
        <c:ser>
          <c:idx val="1"/>
          <c:order val="1"/>
          <c:tx>
            <c:v>% Actividades parcialmentealineadas</c:v>
          </c:tx>
          <c:spPr>
            <a:solidFill>
              <a:srgbClr val="ED7D31"/>
            </a:solidFill>
            <a:ln w="6350">
              <a:noFill/>
            </a:ln>
          </c:spPr>
          <c:invertIfNegative val="1"/>
          <c:val>
            <c:numRef>
              <c:f>ParaGráficas!$R$4:$R$11</c:f>
              <c:numCache>
                <c:formatCode>0%</c:formatCode>
                <c:ptCount val="8"/>
                <c:pt idx="0">
                  <c:v>0</c:v>
                </c:pt>
                <c:pt idx="1">
                  <c:v>0</c:v>
                </c:pt>
                <c:pt idx="2">
                  <c:v>0</c:v>
                </c:pt>
                <c:pt idx="3">
                  <c:v>0</c:v>
                </c:pt>
                <c:pt idx="4">
                  <c:v>0</c:v>
                </c:pt>
                <c:pt idx="5">
                  <c:v>0</c:v>
                </c:pt>
                <c:pt idx="6">
                  <c:v>0</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5="http://schemas.microsoft.com/office/drawing/2012/chart" uri="{02D57815-91ED-43cb-92C2-25804820EDAC}">
              <c15:filteredCategoryTitle>
                <c15:cat>
                  <c:strRef>
                    <c:extLst>
                      <c:ext uri="{02D57815-91ED-43cb-92C2-25804820EDAC}">
                        <c15:formulaRef>
                          <c15:sqref>Gráficas!#REF!</c15:sqref>
                        </c15:formulaRef>
                      </c:ext>
                    </c:extLst>
                    <c:strCache>
                      <c:ptCount val="1"/>
                      <c:pt idx="0">
                        <c:v>#¡REF!</c:v>
                      </c:pt>
                    </c:strCache>
                  </c:strRef>
                </c15:cat>
              </c15:filteredCategoryTitle>
            </c:ext>
            <c:ext xmlns:c16="http://schemas.microsoft.com/office/drawing/2014/chart" uri="{C3380CC4-5D6E-409C-BE32-E72D297353CC}">
              <c16:uniqueId val="{00000001-AEB9-4BFB-9959-BDBA1017C05E}"/>
            </c:ext>
          </c:extLst>
        </c:ser>
        <c:ser>
          <c:idx val="2"/>
          <c:order val="2"/>
          <c:tx>
            <c:strRef>
              <c:f>ParaGráficas!$S$3</c:f>
              <c:strCache>
                <c:ptCount val="1"/>
                <c:pt idx="0">
                  <c:v>% Actividades adicionales en la taxonomía de Colombia</c:v>
                </c:pt>
              </c:strCache>
            </c:strRef>
          </c:tx>
          <c:invertIfNegative val="1"/>
          <c:val>
            <c:numRef>
              <c:f>Gráficas!#REF!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Gráficas!#REF!</c15:sqref>
                        </c15:formulaRef>
                      </c:ext>
                    </c:extLst>
                    <c:strCache>
                      <c:ptCount val="1"/>
                      <c:pt idx="0">
                        <c:v>#¡REF!</c:v>
                      </c:pt>
                    </c:strCache>
                  </c:strRef>
                </c15:cat>
              </c15:filteredCategoryTitle>
            </c:ext>
            <c:ext xmlns:c16="http://schemas.microsoft.com/office/drawing/2014/chart" uri="{C3380CC4-5D6E-409C-BE32-E72D297353CC}">
              <c16:uniqueId val="{00000002-AEB9-4BFB-9959-BDBA1017C05E}"/>
            </c:ext>
          </c:extLst>
        </c:ser>
        <c:dLbls>
          <c:showLegendKey val="0"/>
          <c:showVal val="0"/>
          <c:showCatName val="0"/>
          <c:showSerName val="0"/>
          <c:showPercent val="0"/>
          <c:showBubbleSize val="0"/>
        </c:dLbls>
        <c:gapWidth val="219"/>
        <c:overlap val="-27"/>
        <c:axId val="277530723"/>
        <c:axId val="2019160469"/>
      </c:barChart>
      <c:catAx>
        <c:axId val="27753072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2019160469"/>
        <c:crosses val="autoZero"/>
        <c:auto val="1"/>
        <c:lblAlgn val="ctr"/>
        <c:lblOffset val="100"/>
        <c:noMultiLvlLbl val="1"/>
      </c:catAx>
      <c:valAx>
        <c:axId val="2019160469"/>
        <c:scaling>
          <c:orientation val="minMax"/>
          <c:max val="1"/>
        </c:scaling>
        <c:delete val="0"/>
        <c:axPos val="l"/>
        <c:majorGridlines>
          <c:spPr>
            <a:ln w="9525" cap="flat" cmpd="sng">
              <a:solidFill>
                <a:schemeClr val="tx1">
                  <a:lumMod val="15000"/>
                  <a:lumOff val="85000"/>
                </a:schemeClr>
              </a:solidFill>
              <a:round/>
            </a:ln>
          </c:spPr>
        </c:majorGridlines>
        <c:numFmt formatCode="0%" sourceLinked="0"/>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277530723"/>
        <c:crosses val="autoZero"/>
        <c:crossBetween val="between"/>
        <c:majorUnit val="0.2"/>
      </c:valAx>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rPr>
              <a:t>Alineación de principios para los criterios de la taxonomía de Colombia y EU </a:t>
            </a:r>
          </a:p>
        </c:rich>
      </c:tx>
      <c:layout>
        <c:manualLayout>
          <c:xMode val="edge"/>
          <c:yMode val="edge"/>
          <c:x val="0.13600000000000001"/>
          <c:y val="2.775E-2"/>
        </c:manualLayout>
      </c:layout>
      <c:overlay val="0"/>
      <c:spPr>
        <a:noFill/>
        <a:ln w="6350">
          <a:noFill/>
        </a:ln>
      </c:spPr>
    </c:title>
    <c:autoTitleDeleted val="0"/>
    <c:plotArea>
      <c:layout/>
      <c:barChart>
        <c:barDir val="col"/>
        <c:grouping val="clustered"/>
        <c:varyColors val="1"/>
        <c:ser>
          <c:idx val="0"/>
          <c:order val="0"/>
          <c:tx>
            <c:v>% Actividades con criterios completamente alineados</c:v>
          </c:tx>
          <c:invertIfNegative val="1"/>
          <c:val>
            <c:numRef>
              <c:f>Gráficas!#REF!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Gráficas!#REF!</c15:sqref>
                        </c15:formulaRef>
                      </c:ext>
                    </c:extLst>
                    <c:strCache>
                      <c:ptCount val="1"/>
                      <c:pt idx="0">
                        <c:v>#¡REF!</c:v>
                      </c:pt>
                    </c:strCache>
                  </c:strRef>
                </c15:cat>
              </c15:filteredCategoryTitle>
            </c:ext>
            <c:ext xmlns:c16="http://schemas.microsoft.com/office/drawing/2014/chart" uri="{C3380CC4-5D6E-409C-BE32-E72D297353CC}">
              <c16:uniqueId val="{00000000-5E68-4861-BC9E-3788E1D74252}"/>
            </c:ext>
          </c:extLst>
        </c:ser>
        <c:ser>
          <c:idx val="1"/>
          <c:order val="1"/>
          <c:tx>
            <c:v>% Actividades con criterios parcialmente alineados</c:v>
          </c:tx>
          <c:invertIfNegative val="1"/>
          <c:val>
            <c:numRef>
              <c:f>Gráficas!#REF!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Gráficas!#REF!</c15:sqref>
                        </c15:formulaRef>
                      </c:ext>
                    </c:extLst>
                    <c:strCache>
                      <c:ptCount val="1"/>
                      <c:pt idx="0">
                        <c:v>#¡REF!</c:v>
                      </c:pt>
                    </c:strCache>
                  </c:strRef>
                </c15:cat>
              </c15:filteredCategoryTitle>
            </c:ext>
            <c:ext xmlns:c16="http://schemas.microsoft.com/office/drawing/2014/chart" uri="{C3380CC4-5D6E-409C-BE32-E72D297353CC}">
              <c16:uniqueId val="{00000001-5E68-4861-BC9E-3788E1D74252}"/>
            </c:ext>
          </c:extLst>
        </c:ser>
        <c:dLbls>
          <c:showLegendKey val="0"/>
          <c:showVal val="0"/>
          <c:showCatName val="0"/>
          <c:showSerName val="0"/>
          <c:showPercent val="0"/>
          <c:showBubbleSize val="0"/>
        </c:dLbls>
        <c:gapWidth val="219"/>
        <c:overlap val="-27"/>
        <c:axId val="232397800"/>
        <c:axId val="910680867"/>
      </c:barChart>
      <c:catAx>
        <c:axId val="232397800"/>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910680867"/>
        <c:crosses val="autoZero"/>
        <c:auto val="1"/>
        <c:lblAlgn val="ctr"/>
        <c:lblOffset val="100"/>
        <c:noMultiLvlLbl val="1"/>
      </c:catAx>
      <c:valAx>
        <c:axId val="910680867"/>
        <c:scaling>
          <c:orientation val="minMax"/>
          <c:max val="1"/>
        </c:scaling>
        <c:delete val="0"/>
        <c:axPos val="l"/>
        <c:majorGridlines>
          <c:spPr>
            <a:ln w="9525" cap="flat" cmpd="sng">
              <a:solidFill>
                <a:schemeClr val="tx1">
                  <a:lumMod val="15000"/>
                  <a:lumOff val="85000"/>
                </a:schemeClr>
              </a:solidFill>
              <a:round/>
            </a:ln>
          </c:spPr>
        </c:majorGridlines>
        <c:numFmt formatCode="0%" sourceLinked="0"/>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232397800"/>
        <c:crosses val="autoZero"/>
        <c:crossBetween val="between"/>
        <c:majorUnit val="0.2"/>
      </c:valAx>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latin typeface="+mn-lt"/>
                <a:ea typeface="+mn-ea"/>
                <a:cs typeface="+mn-cs"/>
              </a:rPr>
              <a:t>Alineación de las actividades de la taxonomía de Colombia con el MRV  </a:t>
            </a:r>
          </a:p>
        </c:rich>
      </c:tx>
      <c:overlay val="0"/>
      <c:spPr>
        <a:noFill/>
        <a:ln w="6350">
          <a:noFill/>
        </a:ln>
      </c:spPr>
    </c:title>
    <c:autoTitleDeleted val="0"/>
    <c:plotArea>
      <c:layout/>
      <c:pieChart>
        <c:varyColors val="1"/>
        <c:ser>
          <c:idx val="0"/>
          <c:order val="0"/>
          <c:dPt>
            <c:idx val="0"/>
            <c:bubble3D val="0"/>
            <c:spPr>
              <a:solidFill>
                <a:schemeClr val="accent1"/>
              </a:solidFill>
              <a:ln w="19050" cap="flat" cmpd="sng">
                <a:solidFill>
                  <a:schemeClr val="bg1"/>
                </a:solidFill>
              </a:ln>
            </c:spPr>
            <c:extLst>
              <c:ext xmlns:c16="http://schemas.microsoft.com/office/drawing/2014/chart" uri="{C3380CC4-5D6E-409C-BE32-E72D297353CC}">
                <c16:uniqueId val="{00000001-9455-41B8-94C6-59DC1628B586}"/>
              </c:ext>
            </c:extLst>
          </c:dPt>
          <c:dPt>
            <c:idx val="1"/>
            <c:bubble3D val="0"/>
            <c:spPr>
              <a:solidFill>
                <a:schemeClr val="accent2"/>
              </a:solidFill>
              <a:ln w="19050" cap="flat" cmpd="sng">
                <a:solidFill>
                  <a:schemeClr val="bg1"/>
                </a:solidFill>
              </a:ln>
            </c:spPr>
            <c:extLst>
              <c:ext xmlns:c16="http://schemas.microsoft.com/office/drawing/2014/chart" uri="{C3380CC4-5D6E-409C-BE32-E72D297353CC}">
                <c16:uniqueId val="{00000003-9455-41B8-94C6-59DC1628B586}"/>
              </c:ext>
            </c:extLst>
          </c:dPt>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solidFill>
                    <a:schemeClr val="tx1">
                      <a:lumMod val="35000"/>
                      <a:lumOff val="65000"/>
                    </a:schemeClr>
                  </a:solidFill>
                  <a:round/>
                </a:ln>
              </c:spPr>
            </c:leaderLines>
            <c:extLst>
              <c:ext xmlns:c15="http://schemas.microsoft.com/office/drawing/2012/chart" uri="{CE6537A1-D6FC-4f65-9D91-7224C49458BB}"/>
            </c:extLst>
          </c:dLbls>
          <c:cat>
            <c:strRef>
              <c:f>ParaGráficas!$R$82:$S$82</c:f>
              <c:strCache>
                <c:ptCount val="2"/>
                <c:pt idx="0">
                  <c:v>Con alineación al MRV</c:v>
                </c:pt>
                <c:pt idx="1">
                  <c:v>Sin alineación con MRV</c:v>
                </c:pt>
              </c:strCache>
            </c:strRef>
          </c:cat>
          <c:val>
            <c:numRef>
              <c:f>ParaGráficas!$R$83:$S$83</c:f>
              <c:numCache>
                <c:formatCode>0%</c:formatCode>
                <c:ptCount val="2"/>
                <c:pt idx="0">
                  <c:v>0.85106382978723405</c:v>
                </c:pt>
                <c:pt idx="1">
                  <c:v>0.14893617021276595</c:v>
                </c:pt>
              </c:numCache>
            </c:numRef>
          </c:val>
          <c:extLst>
            <c:ext xmlns:c16="http://schemas.microsoft.com/office/drawing/2014/chart" uri="{C3380CC4-5D6E-409C-BE32-E72D297353CC}">
              <c16:uniqueId val="{00000004-B214-0A41-B1A6-3E31293562C7}"/>
            </c:ext>
          </c:extLst>
        </c:ser>
        <c:dLbls>
          <c:showLegendKey val="0"/>
          <c:showVal val="0"/>
          <c:showCatName val="0"/>
          <c:showSerName val="0"/>
          <c:showPercent val="0"/>
          <c:showBubbleSize val="0"/>
          <c:showLeaderLines val="1"/>
        </c:dLbls>
        <c:firstSliceAng val="0"/>
      </c:pieChart>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Número de actividades por sector en la taxonomía del </a:t>
            </a:r>
            <a:r>
              <a:rPr lang="es-CO"/>
              <a:t>CCSBSO</a:t>
            </a:r>
            <a:endParaRPr lang="en-US"/>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Alineación!#REF!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Alineación!#REF!</c15:sqref>
                        </c15:formulaRef>
                      </c:ext>
                    </c:extLst>
                    <c:strCache>
                      <c:ptCount val="1"/>
                      <c:pt idx="0">
                        <c:v>#¡REF!</c:v>
                      </c:pt>
                    </c:strCache>
                  </c:strRef>
                </c15:cat>
              </c15:filteredCategoryTitle>
            </c:ext>
            <c:ext xmlns:c16="http://schemas.microsoft.com/office/drawing/2014/chart" uri="{C3380CC4-5D6E-409C-BE32-E72D297353CC}">
              <c16:uniqueId val="{00000000-BAF6-46C5-8C79-11AB61382CA7}"/>
            </c:ext>
          </c:extLst>
        </c:ser>
        <c:dLbls>
          <c:dLblPos val="inEnd"/>
          <c:showLegendKey val="0"/>
          <c:showVal val="1"/>
          <c:showCatName val="0"/>
          <c:showSerName val="0"/>
          <c:showPercent val="0"/>
          <c:showBubbleSize val="0"/>
        </c:dLbls>
        <c:gapWidth val="41"/>
        <c:axId val="1716228848"/>
        <c:axId val="1716226928"/>
      </c:barChart>
      <c:catAx>
        <c:axId val="17162288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1716226928"/>
        <c:crosses val="autoZero"/>
        <c:auto val="1"/>
        <c:lblAlgn val="ctr"/>
        <c:lblOffset val="100"/>
        <c:noMultiLvlLbl val="0"/>
      </c:catAx>
      <c:valAx>
        <c:axId val="1716226928"/>
        <c:scaling>
          <c:orientation val="minMax"/>
        </c:scaling>
        <c:delete val="1"/>
        <c:axPos val="l"/>
        <c:numFmt formatCode="General" sourceLinked="1"/>
        <c:majorTickMark val="none"/>
        <c:minorTickMark val="none"/>
        <c:tickLblPos val="nextTo"/>
        <c:crossAx val="1716228848"/>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sz="1800" b="1" i="0" u="none" baseline="0">
                <a:solidFill>
                  <a:srgbClr val="757575"/>
                </a:solidFill>
                <a:latin typeface="+mn-lt"/>
                <a:ea typeface="+mn-ea"/>
                <a:cs typeface="+mn-cs"/>
              </a:rPr>
              <a:t>Número de actividades por sector</a:t>
            </a:r>
          </a:p>
        </c:rich>
      </c:tx>
      <c:overlay val="0"/>
      <c:spPr>
        <a:noFill/>
        <a:ln>
          <a:noFill/>
        </a:ln>
      </c:spPr>
    </c:title>
    <c:autoTitleDeleted val="0"/>
    <c:plotArea>
      <c:layout/>
      <c:barChart>
        <c:barDir val="col"/>
        <c:grouping val="clustered"/>
        <c:varyColors val="1"/>
        <c:ser>
          <c:idx val="0"/>
          <c:order val="0"/>
          <c:spPr>
            <a:solidFill>
              <a:srgbClr val="5B9BD5"/>
            </a:solidFill>
            <a:ln w="6350" cap="flat" cmpd="sng">
              <a:solidFill>
                <a:srgbClr val="000000"/>
              </a:solidFill>
            </a:ln>
          </c:spPr>
          <c:invertIfNegative val="1"/>
          <c:dLbls>
            <c:spPr>
              <a:noFill/>
              <a:ln w="6350">
                <a:noFill/>
              </a:ln>
            </c:spPr>
            <c:txPr>
              <a:bodyPr rot="0" vert="horz"/>
              <a:lstStyle/>
              <a:p>
                <a:pPr algn="ctr">
                  <a:defRPr lang="en-US" sz="1000" b="1" i="0" u="none" baseline="0">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ParaGráficas!$A$1:$H$1</c:f>
              <c:strCache>
                <c:ptCount val="8"/>
                <c:pt idx="0">
                  <c:v>Energía</c:v>
                </c:pt>
                <c:pt idx="1">
                  <c:v>Construcción</c:v>
                </c:pt>
                <c:pt idx="2">
                  <c:v>Gestión de residuos y captura de emisiones</c:v>
                </c:pt>
                <c:pt idx="3">
                  <c:v>Agua</c:v>
                </c:pt>
                <c:pt idx="4">
                  <c:v>Transporte</c:v>
                </c:pt>
                <c:pt idx="5">
                  <c:v>TIC</c:v>
                </c:pt>
                <c:pt idx="6">
                  <c:v>Manufactura</c:v>
                </c:pt>
                <c:pt idx="7">
                  <c:v>Uso del suelo</c:v>
                </c:pt>
              </c:strCache>
            </c:strRef>
          </c:cat>
          <c:val>
            <c:numRef>
              <c:f>ParaGráficas!$A$2:$H$2</c:f>
              <c:numCache>
                <c:formatCode>General</c:formatCode>
                <c:ptCount val="8"/>
                <c:pt idx="0">
                  <c:v>1</c:v>
                </c:pt>
                <c:pt idx="1">
                  <c:v>1</c:v>
                </c:pt>
                <c:pt idx="2">
                  <c:v>1</c:v>
                </c:pt>
                <c:pt idx="3">
                  <c:v>1</c:v>
                </c:pt>
                <c:pt idx="4">
                  <c:v>1</c:v>
                </c:pt>
                <c:pt idx="5">
                  <c:v>1</c:v>
                </c:pt>
                <c:pt idx="6">
                  <c:v>1</c:v>
                </c:pt>
                <c:pt idx="7">
                  <c:v>3</c:v>
                </c:pt>
              </c:numCache>
            </c:numRef>
          </c:val>
          <c:extLst>
            <c:ext xmlns:c14="http://schemas.microsoft.com/office/drawing/2007/8/2/chart" uri="{6F2FDCE9-48DA-4B69-8628-5D25D57E5C99}">
              <c14:invertSolidFillFmt>
                <c14:spPr xmlns:c14="http://schemas.microsoft.com/office/drawing/2007/8/2/chart">
                  <a:solidFill>
                    <a:srgbClr val="FFFFFF"/>
                  </a:solidFill>
                  <a:ln w="6350" cap="flat" cmpd="sng">
                    <a:solidFill>
                      <a:srgbClr val="000000"/>
                    </a:solidFill>
                  </a:ln>
                </c14:spPr>
              </c14:invertSolidFillFmt>
            </c:ext>
            <c:ext xmlns:c16="http://schemas.microsoft.com/office/drawing/2014/chart" uri="{C3380CC4-5D6E-409C-BE32-E72D297353CC}">
              <c16:uniqueId val="{00000000-2C5D-4670-AEE6-9CD1D7A5DFB6}"/>
            </c:ext>
          </c:extLst>
        </c:ser>
        <c:dLbls>
          <c:showLegendKey val="0"/>
          <c:showVal val="0"/>
          <c:showCatName val="0"/>
          <c:showSerName val="0"/>
          <c:showPercent val="0"/>
          <c:showBubbleSize val="0"/>
        </c:dLbls>
        <c:gapWidth val="150"/>
        <c:axId val="-1172685968"/>
        <c:axId val="-504106946"/>
      </c:barChart>
      <c:catAx>
        <c:axId val="-1172685968"/>
        <c:scaling>
          <c:orientation val="minMax"/>
        </c:scaling>
        <c:delete val="0"/>
        <c:axPos val="b"/>
        <c:numFmt formatCode="General" sourceLinked="1"/>
        <c:majorTickMark val="none"/>
        <c:minorTickMark val="none"/>
        <c:tickLblPos val="nextTo"/>
        <c:spPr>
          <a:ln w="6350" cap="flat" cmpd="sng"/>
        </c:spPr>
        <c:txPr>
          <a:bodyPr/>
          <a:lstStyle/>
          <a:p>
            <a:pPr>
              <a:defRPr lang="en-US" sz="1000" b="0" i="0" u="none" baseline="0">
                <a:solidFill>
                  <a:srgbClr val="000000"/>
                </a:solidFill>
                <a:latin typeface="+mn-lt"/>
                <a:ea typeface="+mn-ea"/>
                <a:cs typeface="+mn-cs"/>
              </a:defRPr>
            </a:pPr>
            <a:endParaRPr lang="es-CO"/>
          </a:p>
        </c:txPr>
        <c:crossAx val="-504106946"/>
        <c:crosses val="autoZero"/>
        <c:auto val="1"/>
        <c:lblAlgn val="ctr"/>
        <c:lblOffset val="100"/>
        <c:noMultiLvlLbl val="1"/>
      </c:catAx>
      <c:valAx>
        <c:axId val="-504106946"/>
        <c:scaling>
          <c:orientation val="minMax"/>
        </c:scaling>
        <c:delete val="0"/>
        <c:axPos val="l"/>
        <c:majorGridlines>
          <c:spPr>
            <a:ln w="6350" cap="flat" cmpd="sng">
              <a:solidFill>
                <a:srgbClr val="B7B7B7"/>
              </a:solidFill>
            </a:ln>
          </c:spPr>
        </c:majorGridlines>
        <c:minorGridlines>
          <c:spPr>
            <a:ln w="6350" cap="flat" cmpd="sng">
              <a:solidFill>
                <a:srgbClr val="CCCCCC">
                  <a:alpha val="0"/>
                </a:srgbClr>
              </a:solidFill>
            </a:ln>
          </c:spPr>
        </c:minorGridlines>
        <c:numFmt formatCode="General" sourceLinked="1"/>
        <c:majorTickMark val="none"/>
        <c:minorTickMark val="none"/>
        <c:tickLblPos val="nextTo"/>
        <c:spPr>
          <a:ln w="6350" cap="flat" cmpd="sng"/>
        </c:spPr>
        <c:txPr>
          <a:bodyPr/>
          <a:lstStyle/>
          <a:p>
            <a:pPr>
              <a:defRPr lang="en-US" sz="1000" b="0" i="0" u="none" baseline="0">
                <a:solidFill>
                  <a:srgbClr val="000000"/>
                </a:solidFill>
                <a:latin typeface="+mn-lt"/>
                <a:ea typeface="+mn-ea"/>
                <a:cs typeface="+mn-cs"/>
              </a:defRPr>
            </a:pPr>
            <a:endParaRPr lang="es-CO"/>
          </a:p>
        </c:txPr>
        <c:crossAx val="-1172685968"/>
        <c:crosses val="autoZero"/>
        <c:crossBetween val="between"/>
      </c:valAx>
    </c:plotArea>
    <c:legend>
      <c:legendPos val="b"/>
      <c:overlay val="0"/>
      <c:txPr>
        <a:bodyPr rot="0" vert="horz"/>
        <a:lstStyle/>
        <a:p>
          <a:pPr>
            <a:defRPr lang="en-US" sz="1000" b="0" i="0" u="none" baseline="0">
              <a:solidFill>
                <a:srgbClr val="1A1A1A"/>
              </a:solidFill>
              <a:latin typeface="+mn-lt"/>
              <a:ea typeface="+mn-ea"/>
              <a:cs typeface="+mn-cs"/>
            </a:defRPr>
          </a:pPr>
          <a:endParaRPr lang="es-CO"/>
        </a:p>
      </c:txPr>
    </c:legend>
    <c:plotVisOnly val="1"/>
    <c:dispBlanksAs val="zero"/>
    <c:showDLblsOverMax val="1"/>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11.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image" Target="../media/image2.jpg"/><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4.png"/><Relationship Id="rId7" Type="http://schemas.openxmlformats.org/officeDocument/2006/relationships/image" Target="../media/image2.jp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png"/><Relationship Id="rId5" Type="http://schemas.openxmlformats.org/officeDocument/2006/relationships/image" Target="../media/image10.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12.png"/><Relationship Id="rId7" Type="http://schemas.openxmlformats.org/officeDocument/2006/relationships/image" Target="../media/image13.png"/><Relationship Id="rId2" Type="http://schemas.openxmlformats.org/officeDocument/2006/relationships/image" Target="../media/image11.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image" Target="../media/image2.jp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7"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15.png"/><Relationship Id="rId6" Type="http://schemas.openxmlformats.org/officeDocument/2006/relationships/image" Target="../media/image2.jpg"/><Relationship Id="rId5" Type="http://schemas.openxmlformats.org/officeDocument/2006/relationships/image" Target="../media/image1.png"/><Relationship Id="rId4"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jpg"/><Relationship Id="rId5" Type="http://schemas.openxmlformats.org/officeDocument/2006/relationships/image" Target="../media/image1.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image" Target="../media/image2.jpg"/><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1.png"/><Relationship Id="rId7"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20.png"/><Relationship Id="rId6" Type="http://schemas.openxmlformats.org/officeDocument/2006/relationships/image" Target="../media/image2.jpg"/><Relationship Id="rId5" Type="http://schemas.openxmlformats.org/officeDocument/2006/relationships/image" Target="../media/image1.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18.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image" Target="../media/image2.jpg"/><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4.xml"/><Relationship Id="rId7" Type="http://schemas.openxmlformats.org/officeDocument/2006/relationships/image" Target="../media/image24.png"/><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6.xml"/><Relationship Id="rId5" Type="http://schemas.openxmlformats.org/officeDocument/2006/relationships/image" Target="../media/image23.png"/><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323850" cy="323850"/>
    <xdr:sp macro="" textlink="">
      <xdr:nvSpPr>
        <xdr:cNvPr id="2" name="Shape 3" descr="Home">
          <a:extLst>
            <a:ext uri="{FF2B5EF4-FFF2-40B4-BE49-F238E27FC236}">
              <a16:creationId xmlns:a16="http://schemas.microsoft.com/office/drawing/2014/main" id="{CF4E6322-8BE8-3C45-8F57-753DA3A39857}"/>
            </a:ext>
          </a:extLst>
        </xdr:cNvPr>
        <xdr:cNvSpPr/>
      </xdr:nvSpPr>
      <xdr:spPr>
        <a:xfrm>
          <a:off x="584200" y="533400"/>
          <a:ext cx="3238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editAs="oneCell">
    <xdr:from>
      <xdr:col>0</xdr:col>
      <xdr:colOff>212836</xdr:colOff>
      <xdr:row>28</xdr:row>
      <xdr:rowOff>110931</xdr:rowOff>
    </xdr:from>
    <xdr:to>
      <xdr:col>1</xdr:col>
      <xdr:colOff>2492651</xdr:colOff>
      <xdr:row>29</xdr:row>
      <xdr:rowOff>588776</xdr:rowOff>
    </xdr:to>
    <xdr:pic>
      <xdr:nvPicPr>
        <xdr:cNvPr id="9" name="Picture 8">
          <a:extLst>
            <a:ext uri="{FF2B5EF4-FFF2-40B4-BE49-F238E27FC236}">
              <a16:creationId xmlns:a16="http://schemas.microsoft.com/office/drawing/2014/main" id="{3A712138-42E6-644B-866C-69F8E4A00213}"/>
            </a:ext>
          </a:extLst>
        </xdr:cNvPr>
        <xdr:cNvPicPr>
          <a:picLocks noChangeAspect="1"/>
        </xdr:cNvPicPr>
      </xdr:nvPicPr>
      <xdr:blipFill rotWithShape="1">
        <a:blip xmlns:r="http://schemas.openxmlformats.org/officeDocument/2006/relationships" r:embed="rId1"/>
        <a:srcRect t="9388"/>
        <a:stretch/>
      </xdr:blipFill>
      <xdr:spPr>
        <a:xfrm>
          <a:off x="212836" y="13266014"/>
          <a:ext cx="2517517" cy="711525"/>
        </a:xfrm>
        <a:prstGeom prst="rect">
          <a:avLst/>
        </a:prstGeom>
      </xdr:spPr>
    </xdr:pic>
    <xdr:clientData/>
  </xdr:twoCellAnchor>
  <xdr:twoCellAnchor editAs="oneCell">
    <xdr:from>
      <xdr:col>1</xdr:col>
      <xdr:colOff>2521</xdr:colOff>
      <xdr:row>31</xdr:row>
      <xdr:rowOff>153264</xdr:rowOff>
    </xdr:from>
    <xdr:to>
      <xdr:col>1</xdr:col>
      <xdr:colOff>2513034</xdr:colOff>
      <xdr:row>35</xdr:row>
      <xdr:rowOff>60456</xdr:rowOff>
    </xdr:to>
    <xdr:pic>
      <xdr:nvPicPr>
        <xdr:cNvPr id="10" name="Picture 9" descr="A yellow sign with black text&#10;&#10;Description automatically generated">
          <a:extLst>
            <a:ext uri="{FF2B5EF4-FFF2-40B4-BE49-F238E27FC236}">
              <a16:creationId xmlns:a16="http://schemas.microsoft.com/office/drawing/2014/main" id="{EFBB7856-1C16-9344-BC77-C71D7EC6973F}"/>
            </a:ext>
          </a:extLst>
        </xdr:cNvPr>
        <xdr:cNvPicPr>
          <a:picLocks noChangeAspect="1"/>
        </xdr:cNvPicPr>
      </xdr:nvPicPr>
      <xdr:blipFill>
        <a:blip xmlns:r="http://schemas.openxmlformats.org/officeDocument/2006/relationships" r:embed="rId2"/>
        <a:stretch>
          <a:fillRect/>
        </a:stretch>
      </xdr:blipFill>
      <xdr:spPr>
        <a:xfrm>
          <a:off x="245938" y="14832347"/>
          <a:ext cx="2510513" cy="711525"/>
        </a:xfrm>
        <a:prstGeom prst="rect">
          <a:avLst/>
        </a:prstGeom>
      </xdr:spPr>
    </xdr:pic>
    <xdr:clientData/>
  </xdr:twoCellAnchor>
  <xdr:twoCellAnchor editAs="oneCell">
    <xdr:from>
      <xdr:col>1</xdr:col>
      <xdr:colOff>2520085</xdr:colOff>
      <xdr:row>28</xdr:row>
      <xdr:rowOff>128287</xdr:rowOff>
    </xdr:from>
    <xdr:to>
      <xdr:col>2</xdr:col>
      <xdr:colOff>701528</xdr:colOff>
      <xdr:row>29</xdr:row>
      <xdr:rowOff>625182</xdr:rowOff>
    </xdr:to>
    <xdr:pic>
      <xdr:nvPicPr>
        <xdr:cNvPr id="11" name="Picture 3" descr="Ambire Global">
          <a:extLst>
            <a:ext uri="{FF2B5EF4-FFF2-40B4-BE49-F238E27FC236}">
              <a16:creationId xmlns:a16="http://schemas.microsoft.com/office/drawing/2014/main" id="{B4C6C574-4BAF-4330-8747-AB5CBB3E589B}"/>
            </a:ext>
          </a:extLst>
        </xdr:cNvPr>
        <xdr:cNvPicPr>
          <a:picLocks noChangeAspect="1"/>
        </xdr:cNvPicPr>
      </xdr:nvPicPr>
      <xdr:blipFill>
        <a:blip xmlns:r="http://schemas.openxmlformats.org/officeDocument/2006/relationships" r:embed="rId3"/>
        <a:stretch>
          <a:fillRect/>
        </a:stretch>
      </xdr:blipFill>
      <xdr:spPr>
        <a:xfrm>
          <a:off x="2763502" y="13283370"/>
          <a:ext cx="1791418" cy="719145"/>
        </a:xfrm>
        <a:prstGeom prst="rect">
          <a:avLst/>
        </a:prstGeom>
      </xdr:spPr>
    </xdr:pic>
    <xdr:clientData/>
  </xdr:twoCellAnchor>
  <xdr:twoCellAnchor editAs="oneCell">
    <xdr:from>
      <xdr:col>8</xdr:col>
      <xdr:colOff>0</xdr:colOff>
      <xdr:row>4</xdr:row>
      <xdr:rowOff>0</xdr:rowOff>
    </xdr:from>
    <xdr:to>
      <xdr:col>8</xdr:col>
      <xdr:colOff>304800</xdr:colOff>
      <xdr:row>4</xdr:row>
      <xdr:rowOff>304800</xdr:rowOff>
    </xdr:to>
    <xdr:sp macro="" textlink="">
      <xdr:nvSpPr>
        <xdr:cNvPr id="1030" name="AutoShape 6">
          <a:extLst>
            <a:ext uri="{FF2B5EF4-FFF2-40B4-BE49-F238E27FC236}">
              <a16:creationId xmlns:a16="http://schemas.microsoft.com/office/drawing/2014/main" id="{2FB68451-4B0E-60EF-20D0-168A7D9B06D0}"/>
            </a:ext>
          </a:extLst>
        </xdr:cNvPr>
        <xdr:cNvSpPr>
          <a:spLocks noChangeAspect="1" noChangeArrowheads="1"/>
        </xdr:cNvSpPr>
      </xdr:nvSpPr>
      <xdr:spPr bwMode="auto">
        <a:xfrm>
          <a:off x="14645640" y="1813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1139521</xdr:colOff>
      <xdr:row>1</xdr:row>
      <xdr:rowOff>705810</xdr:rowOff>
    </xdr:to>
    <xdr:pic>
      <xdr:nvPicPr>
        <xdr:cNvPr id="5" name="Imagen 4" descr="Comités Técnicos – Consejo Centroamericano de Superintendentes de Bancos,  de Seguros y de Otras Instituciones Financieras">
          <a:extLst>
            <a:ext uri="{FF2B5EF4-FFF2-40B4-BE49-F238E27FC236}">
              <a16:creationId xmlns:a16="http://schemas.microsoft.com/office/drawing/2014/main" id="{D676E630-C346-4283-AB0B-B36B64DD42B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3417" y="190500"/>
          <a:ext cx="1139521" cy="705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2232369</xdr:colOff>
      <xdr:row>1</xdr:row>
      <xdr:rowOff>0</xdr:rowOff>
    </xdr:from>
    <xdr:to>
      <xdr:col>2</xdr:col>
      <xdr:colOff>552497</xdr:colOff>
      <xdr:row>1</xdr:row>
      <xdr:rowOff>705810</xdr:rowOff>
    </xdr:to>
    <xdr:pic>
      <xdr:nvPicPr>
        <xdr:cNvPr id="6" name="Imagen 5">
          <a:extLst>
            <a:ext uri="{FF2B5EF4-FFF2-40B4-BE49-F238E27FC236}">
              <a16:creationId xmlns:a16="http://schemas.microsoft.com/office/drawing/2014/main" id="{C1EB317D-557D-4CC6-AE82-EAE806CDE29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75786" y="190500"/>
          <a:ext cx="1939628" cy="705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1358324</xdr:colOff>
      <xdr:row>1</xdr:row>
      <xdr:rowOff>0</xdr:rowOff>
    </xdr:from>
    <xdr:to>
      <xdr:col>1</xdr:col>
      <xdr:colOff>2079575</xdr:colOff>
      <xdr:row>1</xdr:row>
      <xdr:rowOff>698190</xdr:rowOff>
    </xdr:to>
    <xdr:pic>
      <xdr:nvPicPr>
        <xdr:cNvPr id="7" name="Imagen 6" descr="Banco Central de Reserva de El Salvador - Wikipedia, la enciclopedia libre">
          <a:extLst>
            <a:ext uri="{FF2B5EF4-FFF2-40B4-BE49-F238E27FC236}">
              <a16:creationId xmlns:a16="http://schemas.microsoft.com/office/drawing/2014/main" id="{C6EFB55C-ABFE-42CE-9554-A2FC4CF5353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01741" y="190500"/>
          <a:ext cx="721251" cy="690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2373381</xdr:colOff>
      <xdr:row>1</xdr:row>
      <xdr:rowOff>0</xdr:rowOff>
    </xdr:from>
    <xdr:to>
      <xdr:col>2</xdr:col>
      <xdr:colOff>4817287</xdr:colOff>
      <xdr:row>1</xdr:row>
      <xdr:rowOff>707715</xdr:rowOff>
    </xdr:to>
    <xdr:pic>
      <xdr:nvPicPr>
        <xdr:cNvPr id="14" name="Picture 2">
          <a:extLst>
            <a:ext uri="{FF2B5EF4-FFF2-40B4-BE49-F238E27FC236}">
              <a16:creationId xmlns:a16="http://schemas.microsoft.com/office/drawing/2014/main" id="{2D61CB5E-31EB-49DC-99ED-B9AAE3DEFC4F}"/>
            </a:ext>
          </a:extLst>
        </xdr:cNvPr>
        <xdr:cNvPicPr>
          <a:picLocks noChangeAspect="1"/>
        </xdr:cNvPicPr>
      </xdr:nvPicPr>
      <xdr:blipFill rotWithShape="1">
        <a:blip xmlns:r="http://schemas.openxmlformats.org/officeDocument/2006/relationships" r:embed="rId1"/>
        <a:srcRect t="9388"/>
        <a:stretch/>
      </xdr:blipFill>
      <xdr:spPr>
        <a:xfrm>
          <a:off x="6236298" y="190500"/>
          <a:ext cx="2434381" cy="713430"/>
        </a:xfrm>
        <a:prstGeom prst="rect">
          <a:avLst/>
        </a:prstGeom>
      </xdr:spPr>
    </xdr:pic>
    <xdr:clientData/>
  </xdr:twoCellAnchor>
  <xdr:twoCellAnchor editAs="oneCell">
    <xdr:from>
      <xdr:col>2</xdr:col>
      <xdr:colOff>6790666</xdr:colOff>
      <xdr:row>1</xdr:row>
      <xdr:rowOff>0</xdr:rowOff>
    </xdr:from>
    <xdr:to>
      <xdr:col>2</xdr:col>
      <xdr:colOff>9274197</xdr:colOff>
      <xdr:row>1</xdr:row>
      <xdr:rowOff>673425</xdr:rowOff>
    </xdr:to>
    <xdr:pic>
      <xdr:nvPicPr>
        <xdr:cNvPr id="15" name="Picture 4" descr="A yellow sign with black text&#10;&#10;Description automatically generated">
          <a:extLst>
            <a:ext uri="{FF2B5EF4-FFF2-40B4-BE49-F238E27FC236}">
              <a16:creationId xmlns:a16="http://schemas.microsoft.com/office/drawing/2014/main" id="{8E12F23B-50B8-4BEA-A12C-159FAA818086}"/>
            </a:ext>
          </a:extLst>
        </xdr:cNvPr>
        <xdr:cNvPicPr>
          <a:picLocks noChangeAspect="1"/>
        </xdr:cNvPicPr>
      </xdr:nvPicPr>
      <xdr:blipFill>
        <a:blip xmlns:r="http://schemas.openxmlformats.org/officeDocument/2006/relationships" r:embed="rId2"/>
        <a:stretch>
          <a:fillRect/>
        </a:stretch>
      </xdr:blipFill>
      <xdr:spPr>
        <a:xfrm>
          <a:off x="10653583" y="190500"/>
          <a:ext cx="2477816" cy="681045"/>
        </a:xfrm>
        <a:prstGeom prst="rect">
          <a:avLst/>
        </a:prstGeom>
      </xdr:spPr>
    </xdr:pic>
    <xdr:clientData/>
  </xdr:twoCellAnchor>
  <xdr:twoCellAnchor editAs="oneCell">
    <xdr:from>
      <xdr:col>2</xdr:col>
      <xdr:colOff>4903505</xdr:colOff>
      <xdr:row>1</xdr:row>
      <xdr:rowOff>0</xdr:rowOff>
    </xdr:from>
    <xdr:to>
      <xdr:col>2</xdr:col>
      <xdr:colOff>6689208</xdr:colOff>
      <xdr:row>1</xdr:row>
      <xdr:rowOff>707715</xdr:rowOff>
    </xdr:to>
    <xdr:pic>
      <xdr:nvPicPr>
        <xdr:cNvPr id="16" name="Picture 3" descr="Ambire Global">
          <a:extLst>
            <a:ext uri="{FF2B5EF4-FFF2-40B4-BE49-F238E27FC236}">
              <a16:creationId xmlns:a16="http://schemas.microsoft.com/office/drawing/2014/main" id="{19FB5D8A-8EAE-4B2C-8A68-361544FA3E1D}"/>
            </a:ext>
          </a:extLst>
        </xdr:cNvPr>
        <xdr:cNvPicPr>
          <a:picLocks noChangeAspect="1"/>
        </xdr:cNvPicPr>
      </xdr:nvPicPr>
      <xdr:blipFill>
        <a:blip xmlns:r="http://schemas.openxmlformats.org/officeDocument/2006/relationships" r:embed="rId3"/>
        <a:stretch>
          <a:fillRect/>
        </a:stretch>
      </xdr:blipFill>
      <xdr:spPr>
        <a:xfrm>
          <a:off x="8766422" y="190500"/>
          <a:ext cx="1795228" cy="7077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1139521</xdr:colOff>
      <xdr:row>1</xdr:row>
      <xdr:rowOff>705810</xdr:rowOff>
    </xdr:to>
    <xdr:pic>
      <xdr:nvPicPr>
        <xdr:cNvPr id="23" name="Imagen 22" descr="Comités Técnicos – Consejo Centroamericano de Superintendentes de Bancos,  de Seguros y de Otras Instituciones Financieras">
          <a:extLst>
            <a:ext uri="{FF2B5EF4-FFF2-40B4-BE49-F238E27FC236}">
              <a16:creationId xmlns:a16="http://schemas.microsoft.com/office/drawing/2014/main" id="{AED497EF-5763-484C-9EA6-5B048FD19D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839" y="204839"/>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2228559</xdr:colOff>
      <xdr:row>1</xdr:row>
      <xdr:rowOff>0</xdr:rowOff>
    </xdr:from>
    <xdr:to>
      <xdr:col>1</xdr:col>
      <xdr:colOff>4168187</xdr:colOff>
      <xdr:row>1</xdr:row>
      <xdr:rowOff>705810</xdr:rowOff>
    </xdr:to>
    <xdr:pic>
      <xdr:nvPicPr>
        <xdr:cNvPr id="24" name="Imagen 23">
          <a:extLst>
            <a:ext uri="{FF2B5EF4-FFF2-40B4-BE49-F238E27FC236}">
              <a16:creationId xmlns:a16="http://schemas.microsoft.com/office/drawing/2014/main" id="{80110A09-E25E-4024-B72A-BB0EDD1925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68398" y="204839"/>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1354514</xdr:colOff>
      <xdr:row>1</xdr:row>
      <xdr:rowOff>0</xdr:rowOff>
    </xdr:from>
    <xdr:to>
      <xdr:col>1</xdr:col>
      <xdr:colOff>2075765</xdr:colOff>
      <xdr:row>1</xdr:row>
      <xdr:rowOff>694380</xdr:rowOff>
    </xdr:to>
    <xdr:pic>
      <xdr:nvPicPr>
        <xdr:cNvPr id="25" name="Imagen 24" descr="Banco Central de Reserva de El Salvador - Wikipedia, la enciclopedia libre">
          <a:extLst>
            <a:ext uri="{FF2B5EF4-FFF2-40B4-BE49-F238E27FC236}">
              <a16:creationId xmlns:a16="http://schemas.microsoft.com/office/drawing/2014/main" id="{C33DF85C-777E-4128-A1CC-9E6CD9DA51F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94353" y="204839"/>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1805835</xdr:colOff>
      <xdr:row>1</xdr:row>
      <xdr:rowOff>0</xdr:rowOff>
    </xdr:from>
    <xdr:to>
      <xdr:col>3</xdr:col>
      <xdr:colOff>1085700</xdr:colOff>
      <xdr:row>1</xdr:row>
      <xdr:rowOff>707715</xdr:rowOff>
    </xdr:to>
    <xdr:pic>
      <xdr:nvPicPr>
        <xdr:cNvPr id="26" name="Picture 2">
          <a:extLst>
            <a:ext uri="{FF2B5EF4-FFF2-40B4-BE49-F238E27FC236}">
              <a16:creationId xmlns:a16="http://schemas.microsoft.com/office/drawing/2014/main" id="{ECE59D2A-D02E-4854-B87B-785E52CACE80}"/>
            </a:ext>
          </a:extLst>
        </xdr:cNvPr>
        <xdr:cNvPicPr>
          <a:picLocks noChangeAspect="1"/>
        </xdr:cNvPicPr>
      </xdr:nvPicPr>
      <xdr:blipFill rotWithShape="1">
        <a:blip xmlns:r="http://schemas.openxmlformats.org/officeDocument/2006/relationships" r:embed="rId4"/>
        <a:srcRect t="9388"/>
        <a:stretch/>
      </xdr:blipFill>
      <xdr:spPr>
        <a:xfrm>
          <a:off x="6834625" y="204839"/>
          <a:ext cx="2434381" cy="711525"/>
        </a:xfrm>
        <a:prstGeom prst="rect">
          <a:avLst/>
        </a:prstGeom>
      </xdr:spPr>
    </xdr:pic>
    <xdr:clientData/>
  </xdr:twoCellAnchor>
  <xdr:twoCellAnchor editAs="oneCell">
    <xdr:from>
      <xdr:col>3</xdr:col>
      <xdr:colOff>3068604</xdr:colOff>
      <xdr:row>1</xdr:row>
      <xdr:rowOff>0</xdr:rowOff>
    </xdr:from>
    <xdr:to>
      <xdr:col>4</xdr:col>
      <xdr:colOff>18396</xdr:colOff>
      <xdr:row>1</xdr:row>
      <xdr:rowOff>677235</xdr:rowOff>
    </xdr:to>
    <xdr:pic>
      <xdr:nvPicPr>
        <xdr:cNvPr id="27" name="Picture 4" descr="A yellow sign with black text&#10;&#10;Description automatically generated">
          <a:extLst>
            <a:ext uri="{FF2B5EF4-FFF2-40B4-BE49-F238E27FC236}">
              <a16:creationId xmlns:a16="http://schemas.microsoft.com/office/drawing/2014/main" id="{3E73640C-86B1-4A97-89BA-8AE426BE4E05}"/>
            </a:ext>
          </a:extLst>
        </xdr:cNvPr>
        <xdr:cNvPicPr>
          <a:picLocks noChangeAspect="1"/>
        </xdr:cNvPicPr>
      </xdr:nvPicPr>
      <xdr:blipFill>
        <a:blip xmlns:r="http://schemas.openxmlformats.org/officeDocument/2006/relationships" r:embed="rId5"/>
        <a:stretch>
          <a:fillRect/>
        </a:stretch>
      </xdr:blipFill>
      <xdr:spPr>
        <a:xfrm>
          <a:off x="11251910" y="204839"/>
          <a:ext cx="2477816" cy="679140"/>
        </a:xfrm>
        <a:prstGeom prst="rect">
          <a:avLst/>
        </a:prstGeom>
      </xdr:spPr>
    </xdr:pic>
    <xdr:clientData/>
  </xdr:twoCellAnchor>
  <xdr:twoCellAnchor editAs="oneCell">
    <xdr:from>
      <xdr:col>3</xdr:col>
      <xdr:colOff>1177633</xdr:colOff>
      <xdr:row>1</xdr:row>
      <xdr:rowOff>0</xdr:rowOff>
    </xdr:from>
    <xdr:to>
      <xdr:col>3</xdr:col>
      <xdr:colOff>2972861</xdr:colOff>
      <xdr:row>1</xdr:row>
      <xdr:rowOff>707715</xdr:rowOff>
    </xdr:to>
    <xdr:pic>
      <xdr:nvPicPr>
        <xdr:cNvPr id="28" name="Picture 3" descr="Ambire Global">
          <a:extLst>
            <a:ext uri="{FF2B5EF4-FFF2-40B4-BE49-F238E27FC236}">
              <a16:creationId xmlns:a16="http://schemas.microsoft.com/office/drawing/2014/main" id="{E502D223-84F8-4251-9393-3DD7673912A8}"/>
            </a:ext>
          </a:extLst>
        </xdr:cNvPr>
        <xdr:cNvPicPr>
          <a:picLocks noChangeAspect="1"/>
        </xdr:cNvPicPr>
      </xdr:nvPicPr>
      <xdr:blipFill>
        <a:blip xmlns:r="http://schemas.openxmlformats.org/officeDocument/2006/relationships" r:embed="rId6"/>
        <a:stretch>
          <a:fillRect/>
        </a:stretch>
      </xdr:blipFill>
      <xdr:spPr>
        <a:xfrm>
          <a:off x="9360939" y="204839"/>
          <a:ext cx="1795228" cy="7039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3</xdr:row>
      <xdr:rowOff>38100</xdr:rowOff>
    </xdr:from>
    <xdr:ext cx="8124825" cy="3581400"/>
    <xdr:graphicFrame macro="">
      <xdr:nvGraphicFramePr>
        <xdr:cNvPr id="1703901581" name="Chart 5">
          <a:extLst>
            <a:ext uri="{FF2B5EF4-FFF2-40B4-BE49-F238E27FC236}">
              <a16:creationId xmlns:a16="http://schemas.microsoft.com/office/drawing/2014/main" id="{00000000-0008-0000-0900-00008D798F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13</xdr:col>
      <xdr:colOff>74295</xdr:colOff>
      <xdr:row>10</xdr:row>
      <xdr:rowOff>152400</xdr:rowOff>
    </xdr:from>
    <xdr:to>
      <xdr:col>23</xdr:col>
      <xdr:colOff>736</xdr:colOff>
      <xdr:row>39</xdr:row>
      <xdr:rowOff>116632</xdr:rowOff>
    </xdr:to>
    <xdr:pic>
      <xdr:nvPicPr>
        <xdr:cNvPr id="53" name="Imagen 52">
          <a:extLst>
            <a:ext uri="{FF2B5EF4-FFF2-40B4-BE49-F238E27FC236}">
              <a16:creationId xmlns:a16="http://schemas.microsoft.com/office/drawing/2014/main" id="{AF4D084B-86ED-1734-3FF3-BC5E240A4F62}"/>
            </a:ext>
          </a:extLst>
        </xdr:cNvPr>
        <xdr:cNvPicPr>
          <a:picLocks noChangeAspect="1"/>
        </xdr:cNvPicPr>
      </xdr:nvPicPr>
      <xdr:blipFill>
        <a:blip xmlns:r="http://schemas.openxmlformats.org/officeDocument/2006/relationships" r:embed="rId1"/>
        <a:stretch>
          <a:fillRect/>
        </a:stretch>
      </xdr:blipFill>
      <xdr:spPr>
        <a:xfrm>
          <a:off x="10608945" y="3352800"/>
          <a:ext cx="8495131" cy="4934377"/>
        </a:xfrm>
        <a:prstGeom prst="rect">
          <a:avLst/>
        </a:prstGeom>
      </xdr:spPr>
    </xdr:pic>
    <xdr:clientData/>
  </xdr:twoCellAnchor>
  <xdr:twoCellAnchor editAs="oneCell">
    <xdr:from>
      <xdr:col>1</xdr:col>
      <xdr:colOff>167640</xdr:colOff>
      <xdr:row>10</xdr:row>
      <xdr:rowOff>152400</xdr:rowOff>
    </xdr:from>
    <xdr:to>
      <xdr:col>10</xdr:col>
      <xdr:colOff>835116</xdr:colOff>
      <xdr:row>41</xdr:row>
      <xdr:rowOff>116662</xdr:rowOff>
    </xdr:to>
    <xdr:pic>
      <xdr:nvPicPr>
        <xdr:cNvPr id="54" name="Imagen 53">
          <a:extLst>
            <a:ext uri="{FF2B5EF4-FFF2-40B4-BE49-F238E27FC236}">
              <a16:creationId xmlns:a16="http://schemas.microsoft.com/office/drawing/2014/main" id="{30020048-50F5-7428-758D-2D366CDEB766}"/>
            </a:ext>
          </a:extLst>
        </xdr:cNvPr>
        <xdr:cNvPicPr>
          <a:picLocks noChangeAspect="1"/>
        </xdr:cNvPicPr>
      </xdr:nvPicPr>
      <xdr:blipFill>
        <a:blip xmlns:r="http://schemas.openxmlformats.org/officeDocument/2006/relationships" r:embed="rId2"/>
        <a:stretch>
          <a:fillRect/>
        </a:stretch>
      </xdr:blipFill>
      <xdr:spPr>
        <a:xfrm>
          <a:off x="415290" y="3352800"/>
          <a:ext cx="8382726" cy="5277307"/>
        </a:xfrm>
        <a:prstGeom prst="rect">
          <a:avLst/>
        </a:prstGeom>
      </xdr:spPr>
    </xdr:pic>
    <xdr:clientData/>
  </xdr:twoCellAnchor>
  <xdr:twoCellAnchor editAs="oneCell">
    <xdr:from>
      <xdr:col>1</xdr:col>
      <xdr:colOff>0</xdr:colOff>
      <xdr:row>1</xdr:row>
      <xdr:rowOff>0</xdr:rowOff>
    </xdr:from>
    <xdr:to>
      <xdr:col>2</xdr:col>
      <xdr:colOff>282271</xdr:colOff>
      <xdr:row>5</xdr:row>
      <xdr:rowOff>16200</xdr:rowOff>
    </xdr:to>
    <xdr:pic>
      <xdr:nvPicPr>
        <xdr:cNvPr id="60" name="Imagen 59" descr="Comités Técnicos – Consejo Centroamericano de Superintendentes de Bancos,  de Seguros y de Otras Instituciones Financieras">
          <a:extLst>
            <a:ext uri="{FF2B5EF4-FFF2-40B4-BE49-F238E27FC236}">
              <a16:creationId xmlns:a16="http://schemas.microsoft.com/office/drawing/2014/main" id="{F68BE114-13E3-4CE2-8706-F3000866218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7650" y="171450"/>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514059</xdr:colOff>
      <xdr:row>1</xdr:row>
      <xdr:rowOff>0</xdr:rowOff>
    </xdr:from>
    <xdr:to>
      <xdr:col>5</xdr:col>
      <xdr:colOff>742997</xdr:colOff>
      <xdr:row>5</xdr:row>
      <xdr:rowOff>16200</xdr:rowOff>
    </xdr:to>
    <xdr:pic>
      <xdr:nvPicPr>
        <xdr:cNvPr id="61" name="Imagen 60">
          <a:extLst>
            <a:ext uri="{FF2B5EF4-FFF2-40B4-BE49-F238E27FC236}">
              <a16:creationId xmlns:a16="http://schemas.microsoft.com/office/drawing/2014/main" id="{850B77D3-D087-442B-97E0-2ED8079EA72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76209" y="171450"/>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497264</xdr:colOff>
      <xdr:row>1</xdr:row>
      <xdr:rowOff>0</xdr:rowOff>
    </xdr:from>
    <xdr:to>
      <xdr:col>3</xdr:col>
      <xdr:colOff>361265</xdr:colOff>
      <xdr:row>5</xdr:row>
      <xdr:rowOff>10485</xdr:rowOff>
    </xdr:to>
    <xdr:pic>
      <xdr:nvPicPr>
        <xdr:cNvPr id="62" name="Imagen 61" descr="Banco Central de Reserva de El Salvador - Wikipedia, la enciclopedia libre">
          <a:extLst>
            <a:ext uri="{FF2B5EF4-FFF2-40B4-BE49-F238E27FC236}">
              <a16:creationId xmlns:a16="http://schemas.microsoft.com/office/drawing/2014/main" id="{D6CBE987-C6D1-4C7E-9369-22409484AC3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02164" y="171450"/>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851286</xdr:colOff>
      <xdr:row>1</xdr:row>
      <xdr:rowOff>0</xdr:rowOff>
    </xdr:from>
    <xdr:to>
      <xdr:col>10</xdr:col>
      <xdr:colOff>713917</xdr:colOff>
      <xdr:row>5</xdr:row>
      <xdr:rowOff>18105</xdr:rowOff>
    </xdr:to>
    <xdr:pic>
      <xdr:nvPicPr>
        <xdr:cNvPr id="63" name="Picture 2">
          <a:extLst>
            <a:ext uri="{FF2B5EF4-FFF2-40B4-BE49-F238E27FC236}">
              <a16:creationId xmlns:a16="http://schemas.microsoft.com/office/drawing/2014/main" id="{F3E50E32-7D8F-4477-B637-09FB4F762874}"/>
            </a:ext>
          </a:extLst>
        </xdr:cNvPr>
        <xdr:cNvPicPr>
          <a:picLocks noChangeAspect="1"/>
        </xdr:cNvPicPr>
      </xdr:nvPicPr>
      <xdr:blipFill rotWithShape="1">
        <a:blip xmlns:r="http://schemas.openxmlformats.org/officeDocument/2006/relationships" r:embed="rId6"/>
        <a:srcRect t="9388"/>
        <a:stretch/>
      </xdr:blipFill>
      <xdr:spPr>
        <a:xfrm>
          <a:off x="6242436" y="171450"/>
          <a:ext cx="2434381" cy="711525"/>
        </a:xfrm>
        <a:prstGeom prst="rect">
          <a:avLst/>
        </a:prstGeom>
      </xdr:spPr>
    </xdr:pic>
    <xdr:clientData/>
  </xdr:twoCellAnchor>
  <xdr:twoCellAnchor editAs="oneCell">
    <xdr:from>
      <xdr:col>13</xdr:col>
      <xdr:colOff>125071</xdr:colOff>
      <xdr:row>1</xdr:row>
      <xdr:rowOff>0</xdr:rowOff>
    </xdr:from>
    <xdr:to>
      <xdr:col>16</xdr:col>
      <xdr:colOff>29232</xdr:colOff>
      <xdr:row>5</xdr:row>
      <xdr:rowOff>960</xdr:rowOff>
    </xdr:to>
    <xdr:pic>
      <xdr:nvPicPr>
        <xdr:cNvPr id="64" name="Picture 4" descr="A yellow sign with black text&#10;&#10;Description automatically generated">
          <a:extLst>
            <a:ext uri="{FF2B5EF4-FFF2-40B4-BE49-F238E27FC236}">
              <a16:creationId xmlns:a16="http://schemas.microsoft.com/office/drawing/2014/main" id="{0A61B6E9-796A-4FEC-9439-41DBC1E61DD5}"/>
            </a:ext>
          </a:extLst>
        </xdr:cNvPr>
        <xdr:cNvPicPr>
          <a:picLocks noChangeAspect="1"/>
        </xdr:cNvPicPr>
      </xdr:nvPicPr>
      <xdr:blipFill>
        <a:blip xmlns:r="http://schemas.openxmlformats.org/officeDocument/2006/relationships" r:embed="rId7"/>
        <a:stretch>
          <a:fillRect/>
        </a:stretch>
      </xdr:blipFill>
      <xdr:spPr>
        <a:xfrm>
          <a:off x="10659721" y="171450"/>
          <a:ext cx="2477816" cy="679140"/>
        </a:xfrm>
        <a:prstGeom prst="rect">
          <a:avLst/>
        </a:prstGeom>
      </xdr:spPr>
    </xdr:pic>
    <xdr:clientData/>
  </xdr:twoCellAnchor>
  <xdr:twoCellAnchor editAs="oneCell">
    <xdr:from>
      <xdr:col>10</xdr:col>
      <xdr:colOff>805850</xdr:colOff>
      <xdr:row>1</xdr:row>
      <xdr:rowOff>0</xdr:rowOff>
    </xdr:from>
    <xdr:to>
      <xdr:col>13</xdr:col>
      <xdr:colOff>27423</xdr:colOff>
      <xdr:row>5</xdr:row>
      <xdr:rowOff>18105</xdr:rowOff>
    </xdr:to>
    <xdr:pic>
      <xdr:nvPicPr>
        <xdr:cNvPr id="65" name="Picture 3" descr="Ambire Global">
          <a:extLst>
            <a:ext uri="{FF2B5EF4-FFF2-40B4-BE49-F238E27FC236}">
              <a16:creationId xmlns:a16="http://schemas.microsoft.com/office/drawing/2014/main" id="{A614427C-6D1C-4EC3-BBBB-5B2BB28975CF}"/>
            </a:ext>
          </a:extLst>
        </xdr:cNvPr>
        <xdr:cNvPicPr>
          <a:picLocks noChangeAspect="1"/>
        </xdr:cNvPicPr>
      </xdr:nvPicPr>
      <xdr:blipFill>
        <a:blip xmlns:r="http://schemas.openxmlformats.org/officeDocument/2006/relationships" r:embed="rId8"/>
        <a:stretch>
          <a:fillRect/>
        </a:stretch>
      </xdr:blipFill>
      <xdr:spPr>
        <a:xfrm>
          <a:off x="8768750" y="171450"/>
          <a:ext cx="1795228" cy="703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323850" cy="323850"/>
    <xdr:sp macro="" textlink="">
      <xdr:nvSpPr>
        <xdr:cNvPr id="2" name="Shape 3" descr="Home">
          <a:extLst>
            <a:ext uri="{FF2B5EF4-FFF2-40B4-BE49-F238E27FC236}">
              <a16:creationId xmlns:a16="http://schemas.microsoft.com/office/drawing/2014/main" id="{C5CB39A8-52D4-477F-A9A1-4A1F57C701B5}"/>
            </a:ext>
          </a:extLst>
        </xdr:cNvPr>
        <xdr:cNvSpPr/>
      </xdr:nvSpPr>
      <xdr:spPr>
        <a:xfrm>
          <a:off x="579120" y="1927860"/>
          <a:ext cx="3238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editAs="oneCell">
    <xdr:from>
      <xdr:col>1</xdr:col>
      <xdr:colOff>0</xdr:colOff>
      <xdr:row>1</xdr:row>
      <xdr:rowOff>0</xdr:rowOff>
    </xdr:from>
    <xdr:to>
      <xdr:col>2</xdr:col>
      <xdr:colOff>284732</xdr:colOff>
      <xdr:row>1</xdr:row>
      <xdr:rowOff>702000</xdr:rowOff>
    </xdr:to>
    <xdr:pic>
      <xdr:nvPicPr>
        <xdr:cNvPr id="31" name="Imagen 30" descr="Comités Técnicos – Consejo Centroamericano de Superintendentes de Bancos,  de Seguros y de Otras Instituciones Financieras">
          <a:extLst>
            <a:ext uri="{FF2B5EF4-FFF2-40B4-BE49-F238E27FC236}">
              <a16:creationId xmlns:a16="http://schemas.microsoft.com/office/drawing/2014/main" id="{605FA151-CA3F-4252-9F9D-DD7800028E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68672"/>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541840</xdr:colOff>
      <xdr:row>1</xdr:row>
      <xdr:rowOff>0</xdr:rowOff>
    </xdr:from>
    <xdr:to>
      <xdr:col>5</xdr:col>
      <xdr:colOff>796654</xdr:colOff>
      <xdr:row>1</xdr:row>
      <xdr:rowOff>702000</xdr:rowOff>
    </xdr:to>
    <xdr:pic>
      <xdr:nvPicPr>
        <xdr:cNvPr id="32" name="Imagen 31">
          <a:extLst>
            <a:ext uri="{FF2B5EF4-FFF2-40B4-BE49-F238E27FC236}">
              <a16:creationId xmlns:a16="http://schemas.microsoft.com/office/drawing/2014/main" id="{25D7E732-A5F5-454E-9440-6849631C5B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66684" y="168672"/>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511155</xdr:colOff>
      <xdr:row>1</xdr:row>
      <xdr:rowOff>0</xdr:rowOff>
    </xdr:from>
    <xdr:to>
      <xdr:col>3</xdr:col>
      <xdr:colOff>400476</xdr:colOff>
      <xdr:row>1</xdr:row>
      <xdr:rowOff>702000</xdr:rowOff>
    </xdr:to>
    <xdr:pic>
      <xdr:nvPicPr>
        <xdr:cNvPr id="33" name="Imagen 32" descr="Banco Central de Reserva de El Salvador - Wikipedia, la enciclopedia libre">
          <a:extLst>
            <a:ext uri="{FF2B5EF4-FFF2-40B4-BE49-F238E27FC236}">
              <a16:creationId xmlns:a16="http://schemas.microsoft.com/office/drawing/2014/main" id="{6DF428BC-C224-4372-8E8B-8DDE4C004B6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92639" y="168672"/>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91270</xdr:colOff>
      <xdr:row>1</xdr:row>
      <xdr:rowOff>0</xdr:rowOff>
    </xdr:from>
    <xdr:to>
      <xdr:col>9</xdr:col>
      <xdr:colOff>130669</xdr:colOff>
      <xdr:row>1</xdr:row>
      <xdr:rowOff>703905</xdr:rowOff>
    </xdr:to>
    <xdr:pic>
      <xdr:nvPicPr>
        <xdr:cNvPr id="34" name="Picture 2">
          <a:extLst>
            <a:ext uri="{FF2B5EF4-FFF2-40B4-BE49-F238E27FC236}">
              <a16:creationId xmlns:a16="http://schemas.microsoft.com/office/drawing/2014/main" id="{99C585C3-308C-40A8-BD73-B69021EE2F7C}"/>
            </a:ext>
          </a:extLst>
        </xdr:cNvPr>
        <xdr:cNvPicPr>
          <a:picLocks noChangeAspect="1"/>
        </xdr:cNvPicPr>
      </xdr:nvPicPr>
      <xdr:blipFill rotWithShape="1">
        <a:blip xmlns:r="http://schemas.openxmlformats.org/officeDocument/2006/relationships" r:embed="rId4"/>
        <a:srcRect t="9388"/>
        <a:stretch/>
      </xdr:blipFill>
      <xdr:spPr>
        <a:xfrm>
          <a:off x="6232911" y="168672"/>
          <a:ext cx="2434381" cy="711525"/>
        </a:xfrm>
        <a:prstGeom prst="rect">
          <a:avLst/>
        </a:prstGeom>
      </xdr:spPr>
    </xdr:pic>
    <xdr:clientData/>
  </xdr:twoCellAnchor>
  <xdr:twoCellAnchor editAs="oneCell">
    <xdr:from>
      <xdr:col>9</xdr:col>
      <xdr:colOff>2117383</xdr:colOff>
      <xdr:row>1</xdr:row>
      <xdr:rowOff>0</xdr:rowOff>
    </xdr:from>
    <xdr:to>
      <xdr:col>11</xdr:col>
      <xdr:colOff>741702</xdr:colOff>
      <xdr:row>1</xdr:row>
      <xdr:rowOff>669615</xdr:rowOff>
    </xdr:to>
    <xdr:pic>
      <xdr:nvPicPr>
        <xdr:cNvPr id="35" name="Picture 4" descr="A yellow sign with black text&#10;&#10;Description automatically generated">
          <a:extLst>
            <a:ext uri="{FF2B5EF4-FFF2-40B4-BE49-F238E27FC236}">
              <a16:creationId xmlns:a16="http://schemas.microsoft.com/office/drawing/2014/main" id="{D791816E-2782-4A3E-AA7F-9CAB3550E96E}"/>
            </a:ext>
          </a:extLst>
        </xdr:cNvPr>
        <xdr:cNvPicPr>
          <a:picLocks noChangeAspect="1"/>
        </xdr:cNvPicPr>
      </xdr:nvPicPr>
      <xdr:blipFill>
        <a:blip xmlns:r="http://schemas.openxmlformats.org/officeDocument/2006/relationships" r:embed="rId5"/>
        <a:stretch>
          <a:fillRect/>
        </a:stretch>
      </xdr:blipFill>
      <xdr:spPr>
        <a:xfrm>
          <a:off x="10650196" y="168672"/>
          <a:ext cx="2477816" cy="679140"/>
        </a:xfrm>
        <a:prstGeom prst="rect">
          <a:avLst/>
        </a:prstGeom>
      </xdr:spPr>
    </xdr:pic>
    <xdr:clientData/>
  </xdr:twoCellAnchor>
  <xdr:twoCellAnchor editAs="oneCell">
    <xdr:from>
      <xdr:col>9</xdr:col>
      <xdr:colOff>226412</xdr:colOff>
      <xdr:row>1</xdr:row>
      <xdr:rowOff>0</xdr:rowOff>
    </xdr:from>
    <xdr:to>
      <xdr:col>9</xdr:col>
      <xdr:colOff>2021640</xdr:colOff>
      <xdr:row>1</xdr:row>
      <xdr:rowOff>703905</xdr:rowOff>
    </xdr:to>
    <xdr:pic>
      <xdr:nvPicPr>
        <xdr:cNvPr id="36" name="Picture 3" descr="Ambire Global">
          <a:extLst>
            <a:ext uri="{FF2B5EF4-FFF2-40B4-BE49-F238E27FC236}">
              <a16:creationId xmlns:a16="http://schemas.microsoft.com/office/drawing/2014/main" id="{0A03A619-BC9B-4895-AA66-1A1F0BFDA8E0}"/>
            </a:ext>
          </a:extLst>
        </xdr:cNvPr>
        <xdr:cNvPicPr>
          <a:picLocks noChangeAspect="1"/>
        </xdr:cNvPicPr>
      </xdr:nvPicPr>
      <xdr:blipFill>
        <a:blip xmlns:r="http://schemas.openxmlformats.org/officeDocument/2006/relationships" r:embed="rId6"/>
        <a:stretch>
          <a:fillRect/>
        </a:stretch>
      </xdr:blipFill>
      <xdr:spPr>
        <a:xfrm>
          <a:off x="8759225" y="168672"/>
          <a:ext cx="1795228" cy="703905"/>
        </a:xfrm>
        <a:prstGeom prst="rect">
          <a:avLst/>
        </a:prstGeom>
      </xdr:spPr>
    </xdr:pic>
    <xdr:clientData/>
  </xdr:twoCellAnchor>
  <xdr:twoCellAnchor editAs="oneCell">
    <xdr:from>
      <xdr:col>1</xdr:col>
      <xdr:colOff>654844</xdr:colOff>
      <xdr:row>5</xdr:row>
      <xdr:rowOff>787638</xdr:rowOff>
    </xdr:from>
    <xdr:to>
      <xdr:col>9</xdr:col>
      <xdr:colOff>2173672</xdr:colOff>
      <xdr:row>7</xdr:row>
      <xdr:rowOff>2437153</xdr:rowOff>
    </xdr:to>
    <xdr:pic>
      <xdr:nvPicPr>
        <xdr:cNvPr id="37" name="Imagen 36">
          <a:extLst>
            <a:ext uri="{FF2B5EF4-FFF2-40B4-BE49-F238E27FC236}">
              <a16:creationId xmlns:a16="http://schemas.microsoft.com/office/drawing/2014/main" id="{0A526230-5A1F-82A3-D257-F14AE6C24A55}"/>
            </a:ext>
          </a:extLst>
        </xdr:cNvPr>
        <xdr:cNvPicPr>
          <a:picLocks noChangeAspect="1"/>
        </xdr:cNvPicPr>
      </xdr:nvPicPr>
      <xdr:blipFill>
        <a:blip xmlns:r="http://schemas.openxmlformats.org/officeDocument/2006/relationships" r:embed="rId7"/>
        <a:stretch>
          <a:fillRect/>
        </a:stretch>
      </xdr:blipFill>
      <xdr:spPr>
        <a:xfrm>
          <a:off x="892969" y="4141232"/>
          <a:ext cx="9813516" cy="4159749"/>
        </a:xfrm>
        <a:prstGeom prst="rect">
          <a:avLst/>
        </a:prstGeom>
      </xdr:spPr>
    </xdr:pic>
    <xdr:clientData/>
  </xdr:twoCellAnchor>
  <xdr:twoCellAnchor editAs="oneCell">
    <xdr:from>
      <xdr:col>1</xdr:col>
      <xdr:colOff>162877</xdr:colOff>
      <xdr:row>10</xdr:row>
      <xdr:rowOff>41371</xdr:rowOff>
    </xdr:from>
    <xdr:to>
      <xdr:col>9</xdr:col>
      <xdr:colOff>690563</xdr:colOff>
      <xdr:row>32</xdr:row>
      <xdr:rowOff>114460</xdr:rowOff>
    </xdr:to>
    <xdr:pic>
      <xdr:nvPicPr>
        <xdr:cNvPr id="39" name="Imagen 38">
          <a:extLst>
            <a:ext uri="{FF2B5EF4-FFF2-40B4-BE49-F238E27FC236}">
              <a16:creationId xmlns:a16="http://schemas.microsoft.com/office/drawing/2014/main" id="{2FC1E30C-C828-6D2D-8556-3F35B08D1012}"/>
            </a:ext>
          </a:extLst>
        </xdr:cNvPr>
        <xdr:cNvPicPr>
          <a:picLocks noChangeAspect="1"/>
        </xdr:cNvPicPr>
      </xdr:nvPicPr>
      <xdr:blipFill>
        <a:blip xmlns:r="http://schemas.openxmlformats.org/officeDocument/2006/relationships" r:embed="rId8"/>
        <a:stretch>
          <a:fillRect/>
        </a:stretch>
      </xdr:blipFill>
      <xdr:spPr>
        <a:xfrm>
          <a:off x="401002" y="13908184"/>
          <a:ext cx="8862061" cy="39227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585107</xdr:colOff>
      <xdr:row>6</xdr:row>
      <xdr:rowOff>27214</xdr:rowOff>
    </xdr:from>
    <xdr:to>
      <xdr:col>9</xdr:col>
      <xdr:colOff>54429</xdr:colOff>
      <xdr:row>8</xdr:row>
      <xdr:rowOff>1917082</xdr:rowOff>
    </xdr:to>
    <xdr:pic>
      <xdr:nvPicPr>
        <xdr:cNvPr id="6" name="Imagen 5">
          <a:extLst>
            <a:ext uri="{FF2B5EF4-FFF2-40B4-BE49-F238E27FC236}">
              <a16:creationId xmlns:a16="http://schemas.microsoft.com/office/drawing/2014/main" id="{0A08BBD0-785E-4F32-953D-792141C9826A}"/>
            </a:ext>
          </a:extLst>
        </xdr:cNvPr>
        <xdr:cNvPicPr>
          <a:picLocks noChangeAspect="1"/>
        </xdr:cNvPicPr>
      </xdr:nvPicPr>
      <xdr:blipFill>
        <a:blip xmlns:r="http://schemas.openxmlformats.org/officeDocument/2006/relationships" r:embed="rId1"/>
        <a:stretch>
          <a:fillRect/>
        </a:stretch>
      </xdr:blipFill>
      <xdr:spPr>
        <a:xfrm>
          <a:off x="830036" y="6694714"/>
          <a:ext cx="8722179" cy="4413177"/>
        </a:xfrm>
        <a:prstGeom prst="rect">
          <a:avLst/>
        </a:prstGeom>
      </xdr:spPr>
    </xdr:pic>
    <xdr:clientData/>
  </xdr:twoCellAnchor>
  <xdr:twoCellAnchor editAs="oneCell">
    <xdr:from>
      <xdr:col>1</xdr:col>
      <xdr:colOff>0</xdr:colOff>
      <xdr:row>1</xdr:row>
      <xdr:rowOff>0</xdr:rowOff>
    </xdr:from>
    <xdr:to>
      <xdr:col>1</xdr:col>
      <xdr:colOff>1139521</xdr:colOff>
      <xdr:row>1</xdr:row>
      <xdr:rowOff>705810</xdr:rowOff>
    </xdr:to>
    <xdr:pic>
      <xdr:nvPicPr>
        <xdr:cNvPr id="25" name="Imagen 24" descr="Comités Técnicos – Consejo Centroamericano de Superintendentes de Bancos,  de Seguros y de Otras Instituciones Financieras">
          <a:extLst>
            <a:ext uri="{FF2B5EF4-FFF2-40B4-BE49-F238E27FC236}">
              <a16:creationId xmlns:a16="http://schemas.microsoft.com/office/drawing/2014/main" id="{5F2677C8-F723-4A28-8A1B-6143CB3B0D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8047" y="168672"/>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1067700</xdr:colOff>
      <xdr:row>1</xdr:row>
      <xdr:rowOff>0</xdr:rowOff>
    </xdr:from>
    <xdr:to>
      <xdr:col>4</xdr:col>
      <xdr:colOff>685609</xdr:colOff>
      <xdr:row>1</xdr:row>
      <xdr:rowOff>705810</xdr:rowOff>
    </xdr:to>
    <xdr:pic>
      <xdr:nvPicPr>
        <xdr:cNvPr id="26" name="Imagen 25">
          <a:extLst>
            <a:ext uri="{FF2B5EF4-FFF2-40B4-BE49-F238E27FC236}">
              <a16:creationId xmlns:a16="http://schemas.microsoft.com/office/drawing/2014/main" id="{D22212E6-9E23-4FC7-BFA3-2748B4C9FF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76606" y="168672"/>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193655</xdr:colOff>
      <xdr:row>1</xdr:row>
      <xdr:rowOff>0</xdr:rowOff>
    </xdr:from>
    <xdr:to>
      <xdr:col>2</xdr:col>
      <xdr:colOff>914906</xdr:colOff>
      <xdr:row>1</xdr:row>
      <xdr:rowOff>694380</xdr:rowOff>
    </xdr:to>
    <xdr:pic>
      <xdr:nvPicPr>
        <xdr:cNvPr id="27" name="Imagen 26" descr="Banco Central de Reserva de El Salvador - Wikipedia, la enciclopedia libre">
          <a:extLst>
            <a:ext uri="{FF2B5EF4-FFF2-40B4-BE49-F238E27FC236}">
              <a16:creationId xmlns:a16="http://schemas.microsoft.com/office/drawing/2014/main" id="{84EE6308-FA36-4845-8E97-3AF1ED3C9BC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02561" y="168672"/>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190489</xdr:colOff>
      <xdr:row>1</xdr:row>
      <xdr:rowOff>0</xdr:rowOff>
    </xdr:from>
    <xdr:to>
      <xdr:col>8</xdr:col>
      <xdr:colOff>303151</xdr:colOff>
      <xdr:row>1</xdr:row>
      <xdr:rowOff>707715</xdr:rowOff>
    </xdr:to>
    <xdr:pic>
      <xdr:nvPicPr>
        <xdr:cNvPr id="28" name="Picture 2">
          <a:extLst>
            <a:ext uri="{FF2B5EF4-FFF2-40B4-BE49-F238E27FC236}">
              <a16:creationId xmlns:a16="http://schemas.microsoft.com/office/drawing/2014/main" id="{E4BF451A-25CD-498B-B6EA-76E246053054}"/>
            </a:ext>
          </a:extLst>
        </xdr:cNvPr>
        <xdr:cNvPicPr>
          <a:picLocks noChangeAspect="1"/>
        </xdr:cNvPicPr>
      </xdr:nvPicPr>
      <xdr:blipFill rotWithShape="1">
        <a:blip xmlns:r="http://schemas.openxmlformats.org/officeDocument/2006/relationships" r:embed="rId5"/>
        <a:srcRect t="9388"/>
        <a:stretch/>
      </xdr:blipFill>
      <xdr:spPr>
        <a:xfrm>
          <a:off x="6242833" y="168672"/>
          <a:ext cx="2434381" cy="711525"/>
        </a:xfrm>
        <a:prstGeom prst="rect">
          <a:avLst/>
        </a:prstGeom>
      </xdr:spPr>
    </xdr:pic>
    <xdr:clientData/>
  </xdr:twoCellAnchor>
  <xdr:twoCellAnchor editAs="oneCell">
    <xdr:from>
      <xdr:col>9</xdr:col>
      <xdr:colOff>1125196</xdr:colOff>
      <xdr:row>1</xdr:row>
      <xdr:rowOff>0</xdr:rowOff>
    </xdr:from>
    <xdr:to>
      <xdr:col>12</xdr:col>
      <xdr:colOff>212033</xdr:colOff>
      <xdr:row>1</xdr:row>
      <xdr:rowOff>677235</xdr:rowOff>
    </xdr:to>
    <xdr:pic>
      <xdr:nvPicPr>
        <xdr:cNvPr id="29" name="Picture 4" descr="A yellow sign with black text&#10;&#10;Description automatically generated">
          <a:extLst>
            <a:ext uri="{FF2B5EF4-FFF2-40B4-BE49-F238E27FC236}">
              <a16:creationId xmlns:a16="http://schemas.microsoft.com/office/drawing/2014/main" id="{FF47E488-C7D0-4252-8FD3-1F3005A6361B}"/>
            </a:ext>
          </a:extLst>
        </xdr:cNvPr>
        <xdr:cNvPicPr>
          <a:picLocks noChangeAspect="1"/>
        </xdr:cNvPicPr>
      </xdr:nvPicPr>
      <xdr:blipFill>
        <a:blip xmlns:r="http://schemas.openxmlformats.org/officeDocument/2006/relationships" r:embed="rId6"/>
        <a:stretch>
          <a:fillRect/>
        </a:stretch>
      </xdr:blipFill>
      <xdr:spPr>
        <a:xfrm>
          <a:off x="10660118" y="168672"/>
          <a:ext cx="2477816" cy="679140"/>
        </a:xfrm>
        <a:prstGeom prst="rect">
          <a:avLst/>
        </a:prstGeom>
      </xdr:spPr>
    </xdr:pic>
    <xdr:clientData/>
  </xdr:twoCellAnchor>
  <xdr:twoCellAnchor editAs="oneCell">
    <xdr:from>
      <xdr:col>8</xdr:col>
      <xdr:colOff>395084</xdr:colOff>
      <xdr:row>1</xdr:row>
      <xdr:rowOff>0</xdr:rowOff>
    </xdr:from>
    <xdr:to>
      <xdr:col>9</xdr:col>
      <xdr:colOff>1035168</xdr:colOff>
      <xdr:row>1</xdr:row>
      <xdr:rowOff>707715</xdr:rowOff>
    </xdr:to>
    <xdr:pic>
      <xdr:nvPicPr>
        <xdr:cNvPr id="30" name="Picture 3" descr="Ambire Global">
          <a:extLst>
            <a:ext uri="{FF2B5EF4-FFF2-40B4-BE49-F238E27FC236}">
              <a16:creationId xmlns:a16="http://schemas.microsoft.com/office/drawing/2014/main" id="{48E5FAF4-8DC3-4899-817D-DFF35EADFB64}"/>
            </a:ext>
          </a:extLst>
        </xdr:cNvPr>
        <xdr:cNvPicPr>
          <a:picLocks noChangeAspect="1"/>
        </xdr:cNvPicPr>
      </xdr:nvPicPr>
      <xdr:blipFill>
        <a:blip xmlns:r="http://schemas.openxmlformats.org/officeDocument/2006/relationships" r:embed="rId7"/>
        <a:stretch>
          <a:fillRect/>
        </a:stretch>
      </xdr:blipFill>
      <xdr:spPr>
        <a:xfrm>
          <a:off x="8769147" y="168672"/>
          <a:ext cx="1795228" cy="7039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8659</xdr:colOff>
      <xdr:row>6</xdr:row>
      <xdr:rowOff>112712</xdr:rowOff>
    </xdr:from>
    <xdr:to>
      <xdr:col>5</xdr:col>
      <xdr:colOff>2016124</xdr:colOff>
      <xdr:row>19</xdr:row>
      <xdr:rowOff>158749</xdr:rowOff>
    </xdr:to>
    <xdr:graphicFrame macro="">
      <xdr:nvGraphicFramePr>
        <xdr:cNvPr id="2" name="Chart 1">
          <a:extLst>
            <a:ext uri="{FF2B5EF4-FFF2-40B4-BE49-F238E27FC236}">
              <a16:creationId xmlns:a16="http://schemas.microsoft.com/office/drawing/2014/main" id="{3FA53D1E-220F-45F9-FD7B-05FDA9286D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0</xdr:rowOff>
    </xdr:from>
    <xdr:to>
      <xdr:col>1</xdr:col>
      <xdr:colOff>1139521</xdr:colOff>
      <xdr:row>1</xdr:row>
      <xdr:rowOff>705810</xdr:rowOff>
    </xdr:to>
    <xdr:pic>
      <xdr:nvPicPr>
        <xdr:cNvPr id="24" name="Imagen 23" descr="Comités Técnicos – Consejo Centroamericano de Superintendentes de Bancos,  de Seguros y de Otras Instituciones Financieras">
          <a:extLst>
            <a:ext uri="{FF2B5EF4-FFF2-40B4-BE49-F238E27FC236}">
              <a16:creationId xmlns:a16="http://schemas.microsoft.com/office/drawing/2014/main" id="{0B7FB211-A330-43D0-BC80-CD22AFAFD6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7500" y="194597"/>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2228559</xdr:colOff>
      <xdr:row>1</xdr:row>
      <xdr:rowOff>0</xdr:rowOff>
    </xdr:from>
    <xdr:to>
      <xdr:col>2</xdr:col>
      <xdr:colOff>1884235</xdr:colOff>
      <xdr:row>1</xdr:row>
      <xdr:rowOff>705810</xdr:rowOff>
    </xdr:to>
    <xdr:pic>
      <xdr:nvPicPr>
        <xdr:cNvPr id="25" name="Imagen 24">
          <a:extLst>
            <a:ext uri="{FF2B5EF4-FFF2-40B4-BE49-F238E27FC236}">
              <a16:creationId xmlns:a16="http://schemas.microsoft.com/office/drawing/2014/main" id="{460207EE-F668-4D9F-8B1D-F4317489983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46059" y="194597"/>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1354514</xdr:colOff>
      <xdr:row>1</xdr:row>
      <xdr:rowOff>0</xdr:rowOff>
    </xdr:from>
    <xdr:to>
      <xdr:col>1</xdr:col>
      <xdr:colOff>2075765</xdr:colOff>
      <xdr:row>1</xdr:row>
      <xdr:rowOff>698190</xdr:rowOff>
    </xdr:to>
    <xdr:pic>
      <xdr:nvPicPr>
        <xdr:cNvPr id="26" name="Imagen 25" descr="Banco Central de Reserva de El Salvador - Wikipedia, la enciclopedia libre">
          <a:extLst>
            <a:ext uri="{FF2B5EF4-FFF2-40B4-BE49-F238E27FC236}">
              <a16:creationId xmlns:a16="http://schemas.microsoft.com/office/drawing/2014/main" id="{D05FAFFB-61EF-4BEE-BC7D-F3B74DD6CAB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2014" y="194597"/>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3710834</xdr:colOff>
      <xdr:row>1</xdr:row>
      <xdr:rowOff>0</xdr:rowOff>
    </xdr:from>
    <xdr:to>
      <xdr:col>3</xdr:col>
      <xdr:colOff>695789</xdr:colOff>
      <xdr:row>1</xdr:row>
      <xdr:rowOff>707715</xdr:rowOff>
    </xdr:to>
    <xdr:pic>
      <xdr:nvPicPr>
        <xdr:cNvPr id="27" name="Picture 2">
          <a:extLst>
            <a:ext uri="{FF2B5EF4-FFF2-40B4-BE49-F238E27FC236}">
              <a16:creationId xmlns:a16="http://schemas.microsoft.com/office/drawing/2014/main" id="{1ABEBD3F-E899-4BF7-AB0C-15FB29D5E4BB}"/>
            </a:ext>
          </a:extLst>
        </xdr:cNvPr>
        <xdr:cNvPicPr>
          <a:picLocks noChangeAspect="1"/>
        </xdr:cNvPicPr>
      </xdr:nvPicPr>
      <xdr:blipFill rotWithShape="1">
        <a:blip xmlns:r="http://schemas.openxmlformats.org/officeDocument/2006/relationships" r:embed="rId5"/>
        <a:srcRect t="9388"/>
        <a:stretch/>
      </xdr:blipFill>
      <xdr:spPr>
        <a:xfrm>
          <a:off x="6312286" y="194597"/>
          <a:ext cx="2434381" cy="711525"/>
        </a:xfrm>
        <a:prstGeom prst="rect">
          <a:avLst/>
        </a:prstGeom>
      </xdr:spPr>
    </xdr:pic>
    <xdr:clientData/>
  </xdr:twoCellAnchor>
  <xdr:twoCellAnchor editAs="oneCell">
    <xdr:from>
      <xdr:col>4</xdr:col>
      <xdr:colOff>57474</xdr:colOff>
      <xdr:row>1</xdr:row>
      <xdr:rowOff>0</xdr:rowOff>
    </xdr:from>
    <xdr:to>
      <xdr:col>5</xdr:col>
      <xdr:colOff>511197</xdr:colOff>
      <xdr:row>1</xdr:row>
      <xdr:rowOff>673425</xdr:rowOff>
    </xdr:to>
    <xdr:pic>
      <xdr:nvPicPr>
        <xdr:cNvPr id="28" name="Picture 4" descr="A yellow sign with black text&#10;&#10;Description automatically generated">
          <a:extLst>
            <a:ext uri="{FF2B5EF4-FFF2-40B4-BE49-F238E27FC236}">
              <a16:creationId xmlns:a16="http://schemas.microsoft.com/office/drawing/2014/main" id="{34156BB7-B8FD-499F-AC2B-9A0C5D3C0FD7}"/>
            </a:ext>
          </a:extLst>
        </xdr:cNvPr>
        <xdr:cNvPicPr>
          <a:picLocks noChangeAspect="1"/>
        </xdr:cNvPicPr>
      </xdr:nvPicPr>
      <xdr:blipFill>
        <a:blip xmlns:r="http://schemas.openxmlformats.org/officeDocument/2006/relationships" r:embed="rId6"/>
        <a:stretch>
          <a:fillRect/>
        </a:stretch>
      </xdr:blipFill>
      <xdr:spPr>
        <a:xfrm>
          <a:off x="10729571" y="194597"/>
          <a:ext cx="2477816" cy="679140"/>
        </a:xfrm>
        <a:prstGeom prst="rect">
          <a:avLst/>
        </a:prstGeom>
      </xdr:spPr>
    </xdr:pic>
    <xdr:clientData/>
  </xdr:twoCellAnchor>
  <xdr:twoCellAnchor editAs="oneCell">
    <xdr:from>
      <xdr:col>3</xdr:col>
      <xdr:colOff>778197</xdr:colOff>
      <xdr:row>1</xdr:row>
      <xdr:rowOff>0</xdr:rowOff>
    </xdr:from>
    <xdr:to>
      <xdr:col>3</xdr:col>
      <xdr:colOff>2573425</xdr:colOff>
      <xdr:row>1</xdr:row>
      <xdr:rowOff>707715</xdr:rowOff>
    </xdr:to>
    <xdr:pic>
      <xdr:nvPicPr>
        <xdr:cNvPr id="29" name="Picture 3" descr="Ambire Global">
          <a:extLst>
            <a:ext uri="{FF2B5EF4-FFF2-40B4-BE49-F238E27FC236}">
              <a16:creationId xmlns:a16="http://schemas.microsoft.com/office/drawing/2014/main" id="{05DB4065-1E7B-4249-9BD9-1661493A53FA}"/>
            </a:ext>
          </a:extLst>
        </xdr:cNvPr>
        <xdr:cNvPicPr>
          <a:picLocks noChangeAspect="1"/>
        </xdr:cNvPicPr>
      </xdr:nvPicPr>
      <xdr:blipFill>
        <a:blip xmlns:r="http://schemas.openxmlformats.org/officeDocument/2006/relationships" r:embed="rId7"/>
        <a:stretch>
          <a:fillRect/>
        </a:stretch>
      </xdr:blipFill>
      <xdr:spPr>
        <a:xfrm>
          <a:off x="8838600" y="194597"/>
          <a:ext cx="1795228" cy="7039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669812</xdr:colOff>
      <xdr:row>1</xdr:row>
      <xdr:rowOff>705810</xdr:rowOff>
    </xdr:to>
    <xdr:pic>
      <xdr:nvPicPr>
        <xdr:cNvPr id="23" name="Imagen 22" descr="Comités Técnicos – Consejo Centroamericano de Superintendentes de Bancos,  de Seguros y de Otras Instituciones Financieras">
          <a:extLst>
            <a:ext uri="{FF2B5EF4-FFF2-40B4-BE49-F238E27FC236}">
              <a16:creationId xmlns:a16="http://schemas.microsoft.com/office/drawing/2014/main" id="{FF07CBA5-7D8F-43DC-B809-5C0D25D1CA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561" y="188703"/>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539219</xdr:colOff>
      <xdr:row>1</xdr:row>
      <xdr:rowOff>0</xdr:rowOff>
    </xdr:from>
    <xdr:to>
      <xdr:col>4</xdr:col>
      <xdr:colOff>1105917</xdr:colOff>
      <xdr:row>1</xdr:row>
      <xdr:rowOff>705810</xdr:rowOff>
    </xdr:to>
    <xdr:pic>
      <xdr:nvPicPr>
        <xdr:cNvPr id="24" name="Imagen 23">
          <a:extLst>
            <a:ext uri="{FF2B5EF4-FFF2-40B4-BE49-F238E27FC236}">
              <a16:creationId xmlns:a16="http://schemas.microsoft.com/office/drawing/2014/main" id="{2FFE62CE-2B56-4242-83FE-D0571DE04D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07120" y="188703"/>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896235</xdr:colOff>
      <xdr:row>1</xdr:row>
      <xdr:rowOff>0</xdr:rowOff>
    </xdr:from>
    <xdr:to>
      <xdr:col>3</xdr:col>
      <xdr:colOff>382615</xdr:colOff>
      <xdr:row>1</xdr:row>
      <xdr:rowOff>705810</xdr:rowOff>
    </xdr:to>
    <xdr:pic>
      <xdr:nvPicPr>
        <xdr:cNvPr id="25" name="Imagen 24" descr="Banco Central de Reserva de El Salvador - Wikipedia, la enciclopedia libre">
          <a:extLst>
            <a:ext uri="{FF2B5EF4-FFF2-40B4-BE49-F238E27FC236}">
              <a16:creationId xmlns:a16="http://schemas.microsoft.com/office/drawing/2014/main" id="{323F3348-1AD2-4629-88A1-45878DC44E9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33075" y="188703"/>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2930611</xdr:colOff>
      <xdr:row>1</xdr:row>
      <xdr:rowOff>0</xdr:rowOff>
    </xdr:from>
    <xdr:to>
      <xdr:col>5</xdr:col>
      <xdr:colOff>1694417</xdr:colOff>
      <xdr:row>1</xdr:row>
      <xdr:rowOff>707715</xdr:rowOff>
    </xdr:to>
    <xdr:pic>
      <xdr:nvPicPr>
        <xdr:cNvPr id="26" name="Picture 2">
          <a:extLst>
            <a:ext uri="{FF2B5EF4-FFF2-40B4-BE49-F238E27FC236}">
              <a16:creationId xmlns:a16="http://schemas.microsoft.com/office/drawing/2014/main" id="{B598CAAF-6719-4E1D-8A7B-9B529411B94C}"/>
            </a:ext>
          </a:extLst>
        </xdr:cNvPr>
        <xdr:cNvPicPr>
          <a:picLocks noChangeAspect="1"/>
        </xdr:cNvPicPr>
      </xdr:nvPicPr>
      <xdr:blipFill rotWithShape="1">
        <a:blip xmlns:r="http://schemas.openxmlformats.org/officeDocument/2006/relationships" r:embed="rId4"/>
        <a:srcRect t="9388"/>
        <a:stretch/>
      </xdr:blipFill>
      <xdr:spPr>
        <a:xfrm>
          <a:off x="6273347" y="188703"/>
          <a:ext cx="2434381" cy="711525"/>
        </a:xfrm>
        <a:prstGeom prst="rect">
          <a:avLst/>
        </a:prstGeom>
      </xdr:spPr>
    </xdr:pic>
    <xdr:clientData/>
  </xdr:twoCellAnchor>
  <xdr:twoCellAnchor editAs="oneCell">
    <xdr:from>
      <xdr:col>5</xdr:col>
      <xdr:colOff>3690656</xdr:colOff>
      <xdr:row>1</xdr:row>
      <xdr:rowOff>0</xdr:rowOff>
    </xdr:from>
    <xdr:to>
      <xdr:col>5</xdr:col>
      <xdr:colOff>6155137</xdr:colOff>
      <xdr:row>1</xdr:row>
      <xdr:rowOff>665805</xdr:rowOff>
    </xdr:to>
    <xdr:pic>
      <xdr:nvPicPr>
        <xdr:cNvPr id="27" name="Picture 4" descr="A yellow sign with black text&#10;&#10;Description automatically generated">
          <a:extLst>
            <a:ext uri="{FF2B5EF4-FFF2-40B4-BE49-F238E27FC236}">
              <a16:creationId xmlns:a16="http://schemas.microsoft.com/office/drawing/2014/main" id="{17F72981-A0FF-4237-B519-141064A2A305}"/>
            </a:ext>
          </a:extLst>
        </xdr:cNvPr>
        <xdr:cNvPicPr>
          <a:picLocks noChangeAspect="1"/>
        </xdr:cNvPicPr>
      </xdr:nvPicPr>
      <xdr:blipFill>
        <a:blip xmlns:r="http://schemas.openxmlformats.org/officeDocument/2006/relationships" r:embed="rId5"/>
        <a:stretch>
          <a:fillRect/>
        </a:stretch>
      </xdr:blipFill>
      <xdr:spPr>
        <a:xfrm>
          <a:off x="10690632" y="188703"/>
          <a:ext cx="2477816" cy="679140"/>
        </a:xfrm>
        <a:prstGeom prst="rect">
          <a:avLst/>
        </a:prstGeom>
      </xdr:spPr>
    </xdr:pic>
    <xdr:clientData/>
  </xdr:twoCellAnchor>
  <xdr:twoCellAnchor editAs="oneCell">
    <xdr:from>
      <xdr:col>5</xdr:col>
      <xdr:colOff>1799685</xdr:colOff>
      <xdr:row>1</xdr:row>
      <xdr:rowOff>0</xdr:rowOff>
    </xdr:from>
    <xdr:to>
      <xdr:col>5</xdr:col>
      <xdr:colOff>3600628</xdr:colOff>
      <xdr:row>1</xdr:row>
      <xdr:rowOff>707715</xdr:rowOff>
    </xdr:to>
    <xdr:pic>
      <xdr:nvPicPr>
        <xdr:cNvPr id="28" name="Picture 3" descr="Ambire Global">
          <a:extLst>
            <a:ext uri="{FF2B5EF4-FFF2-40B4-BE49-F238E27FC236}">
              <a16:creationId xmlns:a16="http://schemas.microsoft.com/office/drawing/2014/main" id="{90EDB80B-FA4D-4EA3-A058-6602348AE787}"/>
            </a:ext>
          </a:extLst>
        </xdr:cNvPr>
        <xdr:cNvPicPr>
          <a:picLocks noChangeAspect="1"/>
        </xdr:cNvPicPr>
      </xdr:nvPicPr>
      <xdr:blipFill>
        <a:blip xmlns:r="http://schemas.openxmlformats.org/officeDocument/2006/relationships" r:embed="rId6"/>
        <a:stretch>
          <a:fillRect/>
        </a:stretch>
      </xdr:blipFill>
      <xdr:spPr>
        <a:xfrm>
          <a:off x="8799661" y="188703"/>
          <a:ext cx="1795228" cy="703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60</xdr:row>
      <xdr:rowOff>0</xdr:rowOff>
    </xdr:from>
    <xdr:to>
      <xdr:col>3</xdr:col>
      <xdr:colOff>276225</xdr:colOff>
      <xdr:row>60</xdr:row>
      <xdr:rowOff>190500</xdr:rowOff>
    </xdr:to>
    <xdr:pic>
      <xdr:nvPicPr>
        <xdr:cNvPr id="6" name="Imagen 5">
          <a:extLst>
            <a:ext uri="{FF2B5EF4-FFF2-40B4-BE49-F238E27FC236}">
              <a16:creationId xmlns:a16="http://schemas.microsoft.com/office/drawing/2014/main" id="{CF674FDE-489D-48CB-9287-9F330D79385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143750" y="704659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1</xdr:col>
      <xdr:colOff>1139521</xdr:colOff>
      <xdr:row>1</xdr:row>
      <xdr:rowOff>705810</xdr:rowOff>
    </xdr:to>
    <xdr:pic>
      <xdr:nvPicPr>
        <xdr:cNvPr id="24" name="Imagen 23" descr="Comités Técnicos – Consejo Centroamericano de Superintendentes de Bancos,  de Seguros y de Otras Instituciones Financieras">
          <a:extLst>
            <a:ext uri="{FF2B5EF4-FFF2-40B4-BE49-F238E27FC236}">
              <a16:creationId xmlns:a16="http://schemas.microsoft.com/office/drawing/2014/main" id="{AC8CE522-F6D5-4006-871A-A6146A13A5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7363" y="198874"/>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2228559</xdr:colOff>
      <xdr:row>1</xdr:row>
      <xdr:rowOff>0</xdr:rowOff>
    </xdr:from>
    <xdr:to>
      <xdr:col>2</xdr:col>
      <xdr:colOff>1015705</xdr:colOff>
      <xdr:row>1</xdr:row>
      <xdr:rowOff>705810</xdr:rowOff>
    </xdr:to>
    <xdr:pic>
      <xdr:nvPicPr>
        <xdr:cNvPr id="25" name="Imagen 24">
          <a:extLst>
            <a:ext uri="{FF2B5EF4-FFF2-40B4-BE49-F238E27FC236}">
              <a16:creationId xmlns:a16="http://schemas.microsoft.com/office/drawing/2014/main" id="{7FB8E401-7DD3-4E65-BE93-9B3EC5A0C45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65922" y="198874"/>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1354514</xdr:colOff>
      <xdr:row>1</xdr:row>
      <xdr:rowOff>0</xdr:rowOff>
    </xdr:from>
    <xdr:to>
      <xdr:col>1</xdr:col>
      <xdr:colOff>2075765</xdr:colOff>
      <xdr:row>1</xdr:row>
      <xdr:rowOff>698190</xdr:rowOff>
    </xdr:to>
    <xdr:pic>
      <xdr:nvPicPr>
        <xdr:cNvPr id="26" name="Imagen 25" descr="Banco Central de Reserva de El Salvador - Wikipedia, la enciclopedia libre">
          <a:extLst>
            <a:ext uri="{FF2B5EF4-FFF2-40B4-BE49-F238E27FC236}">
              <a16:creationId xmlns:a16="http://schemas.microsoft.com/office/drawing/2014/main" id="{264D17B3-07A7-4D27-AD16-A54363FE82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91877" y="198874"/>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2844209</xdr:colOff>
      <xdr:row>1</xdr:row>
      <xdr:rowOff>0</xdr:rowOff>
    </xdr:from>
    <xdr:to>
      <xdr:col>3</xdr:col>
      <xdr:colOff>459945</xdr:colOff>
      <xdr:row>1</xdr:row>
      <xdr:rowOff>707715</xdr:rowOff>
    </xdr:to>
    <xdr:pic>
      <xdr:nvPicPr>
        <xdr:cNvPr id="27" name="Picture 2">
          <a:extLst>
            <a:ext uri="{FF2B5EF4-FFF2-40B4-BE49-F238E27FC236}">
              <a16:creationId xmlns:a16="http://schemas.microsoft.com/office/drawing/2014/main" id="{E31459D4-477C-4C6A-A182-768B48BA0598}"/>
            </a:ext>
          </a:extLst>
        </xdr:cNvPr>
        <xdr:cNvPicPr>
          <a:picLocks noChangeAspect="1"/>
        </xdr:cNvPicPr>
      </xdr:nvPicPr>
      <xdr:blipFill rotWithShape="1">
        <a:blip xmlns:r="http://schemas.openxmlformats.org/officeDocument/2006/relationships" r:embed="rId5"/>
        <a:srcRect t="9388"/>
        <a:stretch/>
      </xdr:blipFill>
      <xdr:spPr>
        <a:xfrm>
          <a:off x="6832149" y="198874"/>
          <a:ext cx="2434381" cy="711525"/>
        </a:xfrm>
        <a:prstGeom prst="rect">
          <a:avLst/>
        </a:prstGeom>
      </xdr:spPr>
    </xdr:pic>
    <xdr:clientData/>
  </xdr:twoCellAnchor>
  <xdr:twoCellAnchor editAs="oneCell">
    <xdr:from>
      <xdr:col>3</xdr:col>
      <xdr:colOff>2446659</xdr:colOff>
      <xdr:row>1</xdr:row>
      <xdr:rowOff>0</xdr:rowOff>
    </xdr:from>
    <xdr:to>
      <xdr:col>3</xdr:col>
      <xdr:colOff>4930190</xdr:colOff>
      <xdr:row>1</xdr:row>
      <xdr:rowOff>673425</xdr:rowOff>
    </xdr:to>
    <xdr:pic>
      <xdr:nvPicPr>
        <xdr:cNvPr id="28" name="Picture 4" descr="A yellow sign with black text&#10;&#10;Description automatically generated">
          <a:extLst>
            <a:ext uri="{FF2B5EF4-FFF2-40B4-BE49-F238E27FC236}">
              <a16:creationId xmlns:a16="http://schemas.microsoft.com/office/drawing/2014/main" id="{78CB6B85-E4D9-457A-97C7-DB641586EF06}"/>
            </a:ext>
          </a:extLst>
        </xdr:cNvPr>
        <xdr:cNvPicPr>
          <a:picLocks noChangeAspect="1"/>
        </xdr:cNvPicPr>
      </xdr:nvPicPr>
      <xdr:blipFill>
        <a:blip xmlns:r="http://schemas.openxmlformats.org/officeDocument/2006/relationships" r:embed="rId6"/>
        <a:stretch>
          <a:fillRect/>
        </a:stretch>
      </xdr:blipFill>
      <xdr:spPr>
        <a:xfrm>
          <a:off x="11249434" y="198874"/>
          <a:ext cx="2477816" cy="679140"/>
        </a:xfrm>
        <a:prstGeom prst="rect">
          <a:avLst/>
        </a:prstGeom>
      </xdr:spPr>
    </xdr:pic>
    <xdr:clientData/>
  </xdr:twoCellAnchor>
  <xdr:twoCellAnchor editAs="oneCell">
    <xdr:from>
      <xdr:col>3</xdr:col>
      <xdr:colOff>555688</xdr:colOff>
      <xdr:row>1</xdr:row>
      <xdr:rowOff>0</xdr:rowOff>
    </xdr:from>
    <xdr:to>
      <xdr:col>3</xdr:col>
      <xdr:colOff>2343296</xdr:colOff>
      <xdr:row>1</xdr:row>
      <xdr:rowOff>707715</xdr:rowOff>
    </xdr:to>
    <xdr:pic>
      <xdr:nvPicPr>
        <xdr:cNvPr id="29" name="Picture 3" descr="Ambire Global">
          <a:extLst>
            <a:ext uri="{FF2B5EF4-FFF2-40B4-BE49-F238E27FC236}">
              <a16:creationId xmlns:a16="http://schemas.microsoft.com/office/drawing/2014/main" id="{0F493677-4D13-4AE3-B12D-F5C45C8075BF}"/>
            </a:ext>
          </a:extLst>
        </xdr:cNvPr>
        <xdr:cNvPicPr>
          <a:picLocks noChangeAspect="1"/>
        </xdr:cNvPicPr>
      </xdr:nvPicPr>
      <xdr:blipFill>
        <a:blip xmlns:r="http://schemas.openxmlformats.org/officeDocument/2006/relationships" r:embed="rId7"/>
        <a:stretch>
          <a:fillRect/>
        </a:stretch>
      </xdr:blipFill>
      <xdr:spPr>
        <a:xfrm>
          <a:off x="9358463" y="198874"/>
          <a:ext cx="1795228" cy="7039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1139521</xdr:colOff>
      <xdr:row>1</xdr:row>
      <xdr:rowOff>705810</xdr:rowOff>
    </xdr:to>
    <xdr:pic>
      <xdr:nvPicPr>
        <xdr:cNvPr id="23" name="Imagen 22" descr="Comités Técnicos – Consejo Centroamericano de Superintendentes de Bancos,  de Seguros y de Otras Instituciones Financieras">
          <a:extLst>
            <a:ext uri="{FF2B5EF4-FFF2-40B4-BE49-F238E27FC236}">
              <a16:creationId xmlns:a16="http://schemas.microsoft.com/office/drawing/2014/main" id="{33DB77F4-954A-42E3-99E4-F897D605C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632" y="200526"/>
          <a:ext cx="1139521"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2228559</xdr:colOff>
      <xdr:row>1</xdr:row>
      <xdr:rowOff>0</xdr:rowOff>
    </xdr:from>
    <xdr:to>
      <xdr:col>2</xdr:col>
      <xdr:colOff>1416666</xdr:colOff>
      <xdr:row>1</xdr:row>
      <xdr:rowOff>705810</xdr:rowOff>
    </xdr:to>
    <xdr:pic>
      <xdr:nvPicPr>
        <xdr:cNvPr id="24" name="Imagen 23">
          <a:extLst>
            <a:ext uri="{FF2B5EF4-FFF2-40B4-BE49-F238E27FC236}">
              <a16:creationId xmlns:a16="http://schemas.microsoft.com/office/drawing/2014/main" id="{91CB29B1-A71F-4779-8906-1E2C0A5793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69191" y="200526"/>
          <a:ext cx="1939628" cy="7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1354514</xdr:colOff>
      <xdr:row>1</xdr:row>
      <xdr:rowOff>0</xdr:rowOff>
    </xdr:from>
    <xdr:to>
      <xdr:col>1</xdr:col>
      <xdr:colOff>2075765</xdr:colOff>
      <xdr:row>1</xdr:row>
      <xdr:rowOff>694380</xdr:rowOff>
    </xdr:to>
    <xdr:pic>
      <xdr:nvPicPr>
        <xdr:cNvPr id="25" name="Imagen 24" descr="Banco Central de Reserva de El Salvador - Wikipedia, la enciclopedia libre">
          <a:extLst>
            <a:ext uri="{FF2B5EF4-FFF2-40B4-BE49-F238E27FC236}">
              <a16:creationId xmlns:a16="http://schemas.microsoft.com/office/drawing/2014/main" id="{9606C9FB-B09E-49DC-8FB4-043A739ACB2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95146" y="200526"/>
          <a:ext cx="721251" cy="6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3237550</xdr:colOff>
      <xdr:row>1</xdr:row>
      <xdr:rowOff>0</xdr:rowOff>
    </xdr:from>
    <xdr:to>
      <xdr:col>2</xdr:col>
      <xdr:colOff>5670026</xdr:colOff>
      <xdr:row>1</xdr:row>
      <xdr:rowOff>707715</xdr:rowOff>
    </xdr:to>
    <xdr:pic>
      <xdr:nvPicPr>
        <xdr:cNvPr id="26" name="Picture 2">
          <a:extLst>
            <a:ext uri="{FF2B5EF4-FFF2-40B4-BE49-F238E27FC236}">
              <a16:creationId xmlns:a16="http://schemas.microsoft.com/office/drawing/2014/main" id="{8D75CB62-0322-42F5-AED7-FD5253DA5391}"/>
            </a:ext>
          </a:extLst>
        </xdr:cNvPr>
        <xdr:cNvPicPr>
          <a:picLocks noChangeAspect="1"/>
        </xdr:cNvPicPr>
      </xdr:nvPicPr>
      <xdr:blipFill rotWithShape="1">
        <a:blip xmlns:r="http://schemas.openxmlformats.org/officeDocument/2006/relationships" r:embed="rId4"/>
        <a:srcRect t="9388"/>
        <a:stretch/>
      </xdr:blipFill>
      <xdr:spPr>
        <a:xfrm>
          <a:off x="6235418" y="200526"/>
          <a:ext cx="2434381" cy="711525"/>
        </a:xfrm>
        <a:prstGeom prst="rect">
          <a:avLst/>
        </a:prstGeom>
      </xdr:spPr>
    </xdr:pic>
    <xdr:clientData/>
  </xdr:twoCellAnchor>
  <xdr:twoCellAnchor editAs="oneCell">
    <xdr:from>
      <xdr:col>3</xdr:col>
      <xdr:colOff>636414</xdr:colOff>
      <xdr:row>1</xdr:row>
      <xdr:rowOff>0</xdr:rowOff>
    </xdr:from>
    <xdr:to>
      <xdr:col>5</xdr:col>
      <xdr:colOff>264851</xdr:colOff>
      <xdr:row>1</xdr:row>
      <xdr:rowOff>677235</xdr:rowOff>
    </xdr:to>
    <xdr:pic>
      <xdr:nvPicPr>
        <xdr:cNvPr id="27" name="Picture 4" descr="A yellow sign with black text&#10;&#10;Description automatically generated">
          <a:extLst>
            <a:ext uri="{FF2B5EF4-FFF2-40B4-BE49-F238E27FC236}">
              <a16:creationId xmlns:a16="http://schemas.microsoft.com/office/drawing/2014/main" id="{238C26DD-E67E-4321-BD9C-4380DB0B5EE2}"/>
            </a:ext>
          </a:extLst>
        </xdr:cNvPr>
        <xdr:cNvPicPr>
          <a:picLocks noChangeAspect="1"/>
        </xdr:cNvPicPr>
      </xdr:nvPicPr>
      <xdr:blipFill>
        <a:blip xmlns:r="http://schemas.openxmlformats.org/officeDocument/2006/relationships" r:embed="rId5"/>
        <a:stretch>
          <a:fillRect/>
        </a:stretch>
      </xdr:blipFill>
      <xdr:spPr>
        <a:xfrm>
          <a:off x="10652703" y="200526"/>
          <a:ext cx="2477816" cy="679140"/>
        </a:xfrm>
        <a:prstGeom prst="rect">
          <a:avLst/>
        </a:prstGeom>
      </xdr:spPr>
    </xdr:pic>
    <xdr:clientData/>
  </xdr:twoCellAnchor>
  <xdr:twoCellAnchor editAs="oneCell">
    <xdr:from>
      <xdr:col>2</xdr:col>
      <xdr:colOff>5763864</xdr:colOff>
      <xdr:row>1</xdr:row>
      <xdr:rowOff>0</xdr:rowOff>
    </xdr:from>
    <xdr:to>
      <xdr:col>3</xdr:col>
      <xdr:colOff>544481</xdr:colOff>
      <xdr:row>1</xdr:row>
      <xdr:rowOff>707715</xdr:rowOff>
    </xdr:to>
    <xdr:pic>
      <xdr:nvPicPr>
        <xdr:cNvPr id="28" name="Picture 3" descr="Ambire Global">
          <a:extLst>
            <a:ext uri="{FF2B5EF4-FFF2-40B4-BE49-F238E27FC236}">
              <a16:creationId xmlns:a16="http://schemas.microsoft.com/office/drawing/2014/main" id="{E53F4D06-AD14-4F51-B7A6-BC97F9774458}"/>
            </a:ext>
          </a:extLst>
        </xdr:cNvPr>
        <xdr:cNvPicPr>
          <a:picLocks noChangeAspect="1"/>
        </xdr:cNvPicPr>
      </xdr:nvPicPr>
      <xdr:blipFill>
        <a:blip xmlns:r="http://schemas.openxmlformats.org/officeDocument/2006/relationships" r:embed="rId6"/>
        <a:stretch>
          <a:fillRect/>
        </a:stretch>
      </xdr:blipFill>
      <xdr:spPr>
        <a:xfrm>
          <a:off x="8761732" y="200526"/>
          <a:ext cx="1795228" cy="7039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109311</xdr:colOff>
      <xdr:row>16</xdr:row>
      <xdr:rowOff>13154</xdr:rowOff>
    </xdr:from>
    <xdr:ext cx="7534275" cy="3171825"/>
    <xdr:graphicFrame macro="">
      <xdr:nvGraphicFramePr>
        <xdr:cNvPr id="599237458" name="Chart 1" title="Chart">
          <a:extLst>
            <a:ext uri="{FF2B5EF4-FFF2-40B4-BE49-F238E27FC236}">
              <a16:creationId xmlns:a16="http://schemas.microsoft.com/office/drawing/2014/main" id="{00000000-0008-0000-0200-000052A3B7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304800</xdr:colOff>
      <xdr:row>58</xdr:row>
      <xdr:rowOff>9525</xdr:rowOff>
    </xdr:from>
    <xdr:ext cx="8334375" cy="2981325"/>
    <xdr:graphicFrame macro="">
      <xdr:nvGraphicFramePr>
        <xdr:cNvPr id="914521790" name="Chart 2" title="Chart">
          <a:extLst>
            <a:ext uri="{FF2B5EF4-FFF2-40B4-BE49-F238E27FC236}">
              <a16:creationId xmlns:a16="http://schemas.microsoft.com/office/drawing/2014/main" id="{00000000-0008-0000-0200-0000BE7E8236}"/>
            </a:ext>
            <a:ext uri="{147F2762-F138-4A5C-976F-8EAC2B608ADB}">
              <a16:predDERef xmlns:a16="http://schemas.microsoft.com/office/drawing/2014/main" pred="{00000000-0008-0000-0200-000052A3B7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323850</xdr:colOff>
      <xdr:row>34</xdr:row>
      <xdr:rowOff>0</xdr:rowOff>
    </xdr:from>
    <xdr:ext cx="7591425" cy="3286125"/>
    <xdr:graphicFrame macro="">
      <xdr:nvGraphicFramePr>
        <xdr:cNvPr id="1563379849" name="Chart 3" title="Chart">
          <a:extLst>
            <a:ext uri="{FF2B5EF4-FFF2-40B4-BE49-F238E27FC236}">
              <a16:creationId xmlns:a16="http://schemas.microsoft.com/office/drawing/2014/main" id="{00000000-0008-0000-0200-000089482F5D}"/>
            </a:ext>
            <a:ext uri="{147F2762-F138-4A5C-976F-8EAC2B608ADB}">
              <a16:predDERef xmlns:a16="http://schemas.microsoft.com/office/drawing/2014/main" pred="{00000000-0008-0000-0200-0000BE7E82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4</xdr:col>
      <xdr:colOff>1619250</xdr:colOff>
      <xdr:row>33</xdr:row>
      <xdr:rowOff>171450</xdr:rowOff>
    </xdr:from>
    <xdr:ext cx="7038975" cy="3333750"/>
    <xdr:graphicFrame macro="">
      <xdr:nvGraphicFramePr>
        <xdr:cNvPr id="916039102" name="Chart 4" title="Chart">
          <a:extLst>
            <a:ext uri="{FF2B5EF4-FFF2-40B4-BE49-F238E27FC236}">
              <a16:creationId xmlns:a16="http://schemas.microsoft.com/office/drawing/2014/main" id="{00000000-0008-0000-0200-0000BEA59936}"/>
            </a:ext>
            <a:ext uri="{147F2762-F138-4A5C-976F-8EAC2B608ADB}">
              <a16:predDERef xmlns:a16="http://schemas.microsoft.com/office/drawing/2014/main" pred="{00000000-0008-0000-0200-000089482F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4</xdr:col>
      <xdr:colOff>276225</xdr:colOff>
      <xdr:row>69</xdr:row>
      <xdr:rowOff>238125</xdr:rowOff>
    </xdr:from>
    <xdr:ext cx="7953375" cy="457200"/>
    <xdr:pic>
      <xdr:nvPicPr>
        <xdr:cNvPr id="2" name="image8.png" title="Image">
          <a:extLst>
            <a:ext uri="{FF2B5EF4-FFF2-40B4-BE49-F238E27FC236}">
              <a16:creationId xmlns:a16="http://schemas.microsoft.com/office/drawing/2014/main" id="{00000000-0008-0000-0200-000002000000}"/>
            </a:ext>
          </a:extLst>
        </xdr:cNvPr>
        <xdr:cNvPicPr preferRelativeResize="0">
          <a:picLocks noChangeAspect="1"/>
        </xdr:cNvPicPr>
      </xdr:nvPicPr>
      <xdr:blipFill>
        <a:blip xmlns:r="http://schemas.openxmlformats.org/officeDocument/2006/relationships" r:embed="rId5"/>
        <a:stretch>
          <a:fillRect/>
        </a:stretch>
      </xdr:blipFill>
      <xdr:spPr>
        <a:xfrm>
          <a:off x="7429500" y="13239750"/>
          <a:ext cx="7953375" cy="457200"/>
        </a:xfrm>
        <a:prstGeom prst="rect">
          <a:avLst/>
        </a:prstGeom>
        <a:noFill/>
      </xdr:spPr>
    </xdr:pic>
    <xdr:clientData fLocksWithSheet="0"/>
  </xdr:oneCellAnchor>
  <xdr:twoCellAnchor>
    <xdr:from>
      <xdr:col>4</xdr:col>
      <xdr:colOff>1651000</xdr:colOff>
      <xdr:row>15</xdr:row>
      <xdr:rowOff>127000</xdr:rowOff>
    </xdr:from>
    <xdr:to>
      <xdr:col>9</xdr:col>
      <xdr:colOff>689429</xdr:colOff>
      <xdr:row>32</xdr:row>
      <xdr:rowOff>177800</xdr:rowOff>
    </xdr:to>
    <xdr:graphicFrame macro="">
      <xdr:nvGraphicFramePr>
        <xdr:cNvPr id="4" name="Chart 3">
          <a:extLst>
            <a:ext uri="{FF2B5EF4-FFF2-40B4-BE49-F238E27FC236}">
              <a16:creationId xmlns:a16="http://schemas.microsoft.com/office/drawing/2014/main" id="{00000000-0008-0000-0200-000004000000}"/>
            </a:ext>
            <a:ext uri="{147F2762-F138-4A5C-976F-8EAC2B608ADB}">
              <a16:predDERef xmlns:a16="http://schemas.microsoft.com/office/drawing/2014/main" pre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95250</xdr:colOff>
      <xdr:row>72</xdr:row>
      <xdr:rowOff>486830</xdr:rowOff>
    </xdr:from>
    <xdr:to>
      <xdr:col>10</xdr:col>
      <xdr:colOff>1385146</xdr:colOff>
      <xdr:row>72</xdr:row>
      <xdr:rowOff>856432</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a:stretch>
          <a:fillRect/>
        </a:stretch>
      </xdr:blipFill>
      <xdr:spPr>
        <a:xfrm>
          <a:off x="7248525" y="14411325"/>
          <a:ext cx="8410575" cy="371475"/>
        </a:xfrm>
        <a:prstGeom prst="rect">
          <a:avLst/>
        </a:prstGeom>
      </xdr:spPr>
    </xdr:pic>
    <xdr:clientData/>
  </xdr:twoCellAnchor>
  <xdr:twoCellAnchor>
    <xdr:from>
      <xdr:col>1</xdr:col>
      <xdr:colOff>653142</xdr:colOff>
      <xdr:row>0</xdr:row>
      <xdr:rowOff>54428</xdr:rowOff>
    </xdr:from>
    <xdr:to>
      <xdr:col>3</xdr:col>
      <xdr:colOff>1406071</xdr:colOff>
      <xdr:row>17</xdr:row>
      <xdr:rowOff>90713</xdr:rowOff>
    </xdr:to>
    <xdr:graphicFrame macro="">
      <xdr:nvGraphicFramePr>
        <xdr:cNvPr id="3" name="Graphique 2">
          <a:extLst>
            <a:ext uri="{FF2B5EF4-FFF2-40B4-BE49-F238E27FC236}">
              <a16:creationId xmlns:a16="http://schemas.microsoft.com/office/drawing/2014/main" id="{C940BDE7-50A6-4ADB-97C0-292A0569A652}"/>
            </a:ext>
            <a:ext uri="{147F2762-F138-4A5C-976F-8EAC2B608ADB}">
              <a16:predDERef xmlns:a16="http://schemas.microsoft.com/office/drawing/2014/main" pre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SF" refreshedDate="45988.56335138889" createdVersion="3" refreshedVersion="8" recordCount="55" xr:uid="{00000000-000A-0000-FFFF-FFFF04000000}">
  <cacheSource type="worksheet">
    <worksheetSource ref="B8:L63" sheet="Objetivo Mitigación"/>
  </cacheSource>
  <cacheFields count="11">
    <cacheField name="#" numFmtId="0">
      <sharedItems containsSemiMixedTypes="0" containsString="0" containsNumber="1" containsInteger="1" minValue="1" maxValue="55"/>
    </cacheField>
    <cacheField name="Código Taxonomía" numFmtId="0">
      <sharedItems/>
    </cacheField>
    <cacheField name="Sector" numFmtId="0">
      <sharedItems count="13">
        <s v="Energía"/>
        <s v="Construcción"/>
        <s v="Transporte"/>
        <s v="Manufactura"/>
        <s v="TIC (Tecnologías de la información y la comunicación)"/>
        <s v="Gestión de residuos y captura de emisiones de GEI"/>
        <s v="Suministro y tratamiento de Agua"/>
        <s v="Residuos" u="1"/>
        <s v="Tecnologías de la información y la comunicación (TIC)" u="1"/>
        <s v="Agua" u="1"/>
        <s v="Gestión de Residuos y Captura de Emisiones" u="1"/>
        <s v="Industria" u="1"/>
        <s v="Residuos y captura de emisiones" u="1"/>
      </sharedItems>
    </cacheField>
    <cacheField name="Actividad económica" numFmtId="0">
      <sharedItems/>
    </cacheField>
    <cacheField name="Criterios de contribución sustancial" numFmtId="0">
      <sharedItems longText="1"/>
    </cacheField>
    <cacheField name="Criterios de no elegibilidad" numFmtId="0">
      <sharedItems longText="1"/>
    </cacheField>
    <cacheField name="1. Adaptación al Cambio Climatico" numFmtId="0">
      <sharedItems longText="1"/>
    </cacheField>
    <cacheField name="2. Prevención y control de la contaminación" numFmtId="0">
      <sharedItems longText="1"/>
    </cacheField>
    <cacheField name="3. Transición hacia una Economía circular" numFmtId="0">
      <sharedItems longText="1"/>
    </cacheField>
    <cacheField name="4. Uso sostenible y protección de la biodiversidad y sus ecosistemas" numFmtId="0">
      <sharedItems longText="1"/>
    </cacheField>
    <cacheField name="5. Uso sostenible y protección del recurso hídrico y los ecosistemas marinos"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
  <r>
    <n v="1"/>
    <s v="EGE1"/>
    <x v="0"/>
    <s v="EGE1. Generación de electricidad a partir de energía solar fotovoltaica"/>
    <s v="La generación de energía solar fotovoltaica es directamente elegible."/>
    <s v="NA"/>
    <s v="NA"/>
    <s v="•_x0009_Asegurar la adecuada gestión de residuos provenientes del reemplazo y operación de paneles, priorizando el reciclaje de aquellos con potencial de aprovechamiento y el correcto manejo de aquellos con clasificación de residuo peligroso, considerando la normativa aplicable vigente."/>
    <s v="•_x0009_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s v="•_x0009_Verificar que el proyecto cumpla con la regulación establecida para la gestión de las áreas protegidas del país según lo establecido en Ley de Áreas Naturales Protegidas-LANP (Decreto No. 579-2005) y/o la normativa aplicable vigente que las reemplace/complemente. _x000a_•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_x0009_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_x000a_•_x0009_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_x000a_•_x0009_Verificar que el proyecto cumpla con la regulación establecida para la gestión de las áreas protegidas, en este caso de los sitios RAMSAR, donde son áreas protegidas a nivel internacional por su biodiversidad, valor ecológico y funciones del ecosistema, de acuerdo con la Ley de Áreas Naturales Protegidas-LANP (Decreto No. 579-2005)."/>
    <s v="•_x0009_Contar con un plan de manejo del agua para promover el uso eficiente y racional del recurso, especialmente durante las actividades de limpieza y mantenimiento de los paneles solares, siguiendo las directrices establecidas para el desarrollo de este instrumento en la Ley General de Recursos Hídricos (Decreto No. 253-2021) y/o la normativa que la reemplace/complemente.  "/>
  </r>
  <r>
    <n v="2"/>
    <s v="EGE2"/>
    <x v="0"/>
    <s v="EGE2. Generación de electricidad a partir de energía solar concentrada"/>
    <s v="La generación de energía solar concentrada es directamente elegible."/>
    <s v="NA"/>
    <s v="NA"/>
    <s v="NA"/>
    <s v="•_x0009_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s v="•_x0009_Verificar que el proyecto cumpla con la regulación establecida para la gestión de las áreas protegidas del país según lo establecido en Ley de Áreas Naturales Protegidas-LANP (Decreto No. 579-2005) y/o la normativa aplicable vigente que las reemplace/complemente. _x000a_•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_x0009_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_x000a_•_x0009_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_x000a_•_x0009_Evitar los posibles impactos negativos en la avifauna  por las altas temperaturas generadas por las plantas de esta actividad."/>
    <s v="•_x0009_Contar con un plan de manejo del agua para promover el uso eficiente y racional del recurso, especialmente durante las actividades de limpieza y mantenimiento de los paneles solares, siguiendo las directrices establecidas para el desarrollo de este instrumento en la Ley General de Recursos Hídricos (Decreto No. 253 -2021) y/o la normativa que la reemplace/complemente."/>
  </r>
  <r>
    <n v="3"/>
    <s v="EGE3"/>
    <x v="0"/>
    <s v="EGE3. Generación de electricidad a partir de energía eólica"/>
    <s v="La generación de energía eólica es directamente elegible."/>
    <s v="NA"/>
    <s v="NA"/>
    <s v="•_x0009_Mitigar la generación de ruido terrestre/subacuático generado por la instalación de las turbinas eólicas terrestres/marinas. _x000a_•_x0009_Disponer adecuadamente los lubricantes y refrigerantes usados por los sistemas eólicos. _x000a_•_x0009_Minimizar los residuos generados por las palas (también conocidas como aspas) de las turbinas eólicas, tanto terrestres como marinas, al final de su vida._x000a_•_x0009_Contar con sistemas de verificación y control incluidos dentro de los contratos de obra, con el fin de no permitir dentro del proyecto el desplazamiento de vehículos o de maquinaria pesada que no estén en condiciones adecuadas de operación y que puedan generar focos de contaminación al ambiente.   "/>
    <s v="•_x0009_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_x000a_•_x0009_Priorizar el uso de materias primas, equipos y componentes locales cuando estén disponibles.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_x000a_•_x0009_Demostrar a través de un plan o certificación ambiental que se cumplen con estándares de calidad ambiental (p. ej.: ISO 14001, entre otros)."/>
    <s v="•_x0009_Implementar medidas de mitigación para reducir las posibles perturbaciones, desplazamientos o colisiones de aves generadas por la construcción y operación de parques eólicos ._x000a_•_x0009_Implementar medidas de mitigación para reducir los posibles impactos visuales generados por el cambio de paisaje, especialmente en áreas protegidas, debido a la instalación de aerogeneradores, mediante la aplicación de medidas preventivas y de atención adecuadas ante los riesgos derivados ._x000a_•_x0009_En el caso de la construcción de energía eólica marina, la actividad no debe obstaculizar la consecución del buen estado ambiental del ecosistema marino y la biodiversidad._x000a_•_x0009_Verificar que el proyecto cumpla con la regulación establecida para la gestión de las áreas protegidas del país según lo establecido en Ley de Áreas Naturales Protegidas-LANP (Decreto No. 579-2005) y/o la normativa aplicable vigente que las reemplace/complemente. _x000a_•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_x0009_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_x000a_•_x0009_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s v="N.A"/>
  </r>
  <r>
    <n v="4"/>
    <s v="EGE4"/>
    <x v="0"/>
    <s v="EGE4. Generación de electricidad a partir de energía oceánica"/>
    <s v="La generación de energía oceánica es directamente elegible."/>
    <s v="NA"/>
    <s v="NA"/>
    <s v="• Mitigar la posible contaminación generada por los lubricantes y las pinturas antiincrustantes."/>
    <s v="•_x0009_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_x000a_•_x0009_Priorizar el uso de materias primas, equipos y componentes locales cuando estén disponibles.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s v="•_x0009_Mitigar los posibles impactos negativos en los ecosistemas marinos y la biodiversidad, demostrado a través de un estudio de impacto ambiental con componente de biodiversidad._x000a_•_x0009_Verificar que el proyecto cumpla con la regulación establecida para la gestión de las áreas protegidas del país según lo establecido en Ley de Áreas Naturales Protegidas-LANP (Decreto No. 579-2005) y/o la normativa aplicable vigente que las reemplace/complemente. "/>
    <s v="N.A"/>
  </r>
  <r>
    <n v="5"/>
    <s v="EGE5"/>
    <x v="0"/>
    <s v="EGE5. Generación de electricidad a partir de energía hidroeléctrica"/>
    <s v="Si el proyecto consiste en sistemas a filo de agua, se debe cumplir con los siguientes dos criterios:_x000a_1. La instalación de generación de electricidad es directamente elegible si es una instalación a filo de agua y no tiene un depósito o embalse artificial._x000a_2. Las instalaciones de energía hidroeléctrica a filo de agua deben alinearse con los parámetros establecidos por las autoridades ambientales relevantes para ser elegibles._x000a_Si el proyecto consiste en sistemas con reservorios, se debe cumplir con alguna de las opciones listadas a continuación:_x000a_Opción 1: Si la densidad de potencia de la instalación de generación de electricidad es superior a 5 W/m2, el proyecto está exento de realizar la evaluación del ciclo de vida de PCF (Product Carbon Footprint, por sus siglas en inglés) o protocolo GEI y son directamente elegibles._x000a_Opción 2: Aquellas instalaciones de energía hidroeléctrica con una densidad de potencia inferior a 5 W/m2   deben demostrar, utilizando un estándar de cálculo  que operen con emisiones de ciclo de vida  inferiores a 100 gCO2e/kWh._x000a_Opción 3: Independiente de la densidad de potencia, se puede demostrar en el proyecto que las emisiones de GEI del ciclo de vida de la generación de electricidad a partir de energía hidroeléctrica son inferiores a 100 gCO2e/kWh. Las emisiones de GEI del ciclo de vida son verificadas  por un tercero independiente._x000a_Opción 4: Las instalaciones de almacenamiento por bombeo son elegibles si cumplen con los requisitos anteriores (opciones 1 a 3, según aplique). Es importante asegurar que se cargarán las instalaciones con energía que tiene emisiones menos de 100 gCO2/kWh."/>
    <s v="NA"/>
    <s v="NA"/>
    <s v="•_x0009_Evitar y mitigar los vertimientos de residuos (sedimentos) a cuerpos hídricos y su generación durante la fase de construcción de las plantas, teniendo en cuenta las consideraciones del Reglamento Técnico Salvadoreño: Aguas Residuales, Parámetros de Calidad de Aguas Residuales para Descarga y Manejo de Lodos Residuales RTS 13.05.01:24 (Acuerdo No. 185-2024)._x000a_•_x0009_Mitigar la contaminación de fuentes hídricas por vertimientos, se requiere tratamiento de aguas residuales._x000a_•_x0009_Garantizar que los equipos a utilizar no contienen sustancias peligrosas identificadas en el Convenio de Estocolmo, ratificado a nivel nacional por el Plan Nacional de Implementación del Convenio de Estocolmo de 2012.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s v="N.A"/>
    <s v="•_x0009_Cumplir con la reglamentación sobre la gestión forestal relacionada en la Ley Forestal de El Salvador (Decreto No. 852-2002) o la normativa aplicable vigente que la remplace/complemente._x000a_•_x0009_Desarrollar, antes de la construcción del reservorio, un Estudio de Impacto Ambiental que incluya la valoración de todas sus posibles repercusiones en el estado de las masas de agua dentro de la misma cuenca hidrográfica y en los hábitats protegidos y las especies que dependen directamente del recurso hídrico. Es fundamental considerar en particular los corredores de migración, los ríos de flujo libre o los ecosistemas cercanos a las condiciones inalteradas.  _x000a_•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_x0009_Establecer un plan de gestión de cuencas hídricas acorde con la Ley General de Recursos Hídricos (Decreto No. 253 -2021) . _x000a_•_x0009_Mitigar los posibles impactos negativos en la biodiversidad asociados con la fragmentación de ecosistemas y cambios en el hábitat; los regímenes hidrológicos e hidrogeológicos, las características del agua y la interferencia con las vías de migración de especies como resultado del establecimiento de la instalación y operación de las plantas hidroeléctricas. "/>
    <s v="•_x0009_Verificar la efectiva migración de los peces aguas abajo y aguas arriba (como turbinas respetuosas con los peces, estructuras de guiado de peces, pasos de peces totalmente funcionales y medidas para detener o minimizar el funcionamiento y los vertidos durante la migración o el desove)._x000a_•_x0009_Verificar el caudal ecológico mínimo (incluida la mitigación de las variaciones rápidas y a corto plazo del caudal o de las operaciones de hidrología) y el caudal de sedimentos._x000a_•_x0009_Todos los proyectos deben cumplir con los lineamientos de la Ley General de Recursos Hídricos (Decreto No. 253 -2021)._x000a_•_x0009_Verificar que el proyecto cumpla con la regulación establecida para la gestión de las áreas protegidas del país según lo establecido en Ley de Áreas Naturales Protegidas-LANP (Decreto No. 579-2005) y/o la normativa aplicable vigente que las reemplace/complemente. _x000a_•_x0009_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r>
  <r>
    <n v="6"/>
    <s v="EGE6"/>
    <x v="0"/>
    <s v="EGE6. Generación de electricidad a partir de energía geotérmica"/>
    <s v="Las emisiones de GEI del ciclo de vida de la generación de electricidad a partir de energía geotérmica deben ser inferiores a 100 gCO2e/kWh . Las emisiones cuantificadas de GEI del ciclo de vida son verificadas por un tercero independiente ._x000a_Nota: Los proyectos geotérmicos no pueden instalarse en zonas de humedales ni en zonas geológicas de captura de carbono, ecosistemas estratégicos o zonas núcleo. "/>
    <s v="NA"/>
    <s v="NA"/>
    <s v="• Verificar el control y prevención de las emisiones de gases geotérmicos no condensables con amenazas ambientales específicas, como H2S, CO2 y CH4, los cuales se liberan de las centrales eléctricas de vapor flash y vapor seco. _x000a_• Incorporar plantas binarias con sistemas cerrados y sin emisión vapor._x000a_• Mitigar los vertimientos a las aguas superficiales y/o subterráneas._x000a_• Impedir las anomalías térmicas asociadas con la descarga de calor residual, las cuales no deben exceder los 3 K para entornos de aguas subterráneas o los 1.5 K para entornos de aguas superficiales._x000a_• Las operaciones de sistemas de energía geotérmica de alta entalpía deben garantizar la existencia de sistemas de reducción de emisiones atmosféricas adecuados para cumplir las normas y directrices internacionales (p. ej.: directrices sobre medio ambiente, salud y seguridad para la generación de energía geotérmica del IFC )."/>
    <s v="N.A"/>
    <s v="•_x0009_Verificar que el proyecto cumpla con la regulación establecida para la gestión de las áreas protegidas del país según lo establecido en Ley de Áreas Naturales Protegidas-LANP (Decreto No. 579-2005) y/o la normativa aplicable vigente que las reemplace/complemente. _x000a_•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_x0009_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_x000a_•_x0009_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s v="N.A"/>
  </r>
  <r>
    <n v="7"/>
    <s v="EGE7"/>
    <x v="0"/>
    <s v="EGE7. Generación de electricidad a partir de bioenergía (biomasa, biogás y biocombustibles)"/>
    <s v="Todas las instalaciones de generación de energía a partir de biomasa, biogás y biocombustibles deben demostrar que operan con emisiones de ciclo de vida inferiores al umbral vigente (100 gCO2e/kWh) y que la producción de materia prima no compite con la producción de alimentos ni contribuye a la deforestación u otros impactos negativos en los ecosistemas. Adicionalmente, la biomasa utilizada debe cumplir con alguna de las opciones listadas a continuación:_x000a_Opción 1: Si la biomasa está constituida por residuos (p. ej.: agrícolas, de industrias alimentarias o municipales, entre otros), la bioenergía producida es directamente elegible._x000a_Opción 2: Si la opción 1 no es aplicable, se puede verificar el origen sostenible de la biomasa utilizada para la producción de bioenergía haciendo uso de alguna de las siguientes certificaciones de sostenibilidad, las cuales cuentan con amplio reconocimiento en el mercado:_x000a_• Consejo de Administración Forestal (FSC)._x000a_• Sistema voluntario de biocombustibles de biomasa (2BSvs)._x000a_• Bonsucro - Certificación Internacional de Sostenibilidad y Carbono (ISCC Plus)._x000a_• Mesa Redonda de Biomateriales Sostenibles (RSB)._x000a_• Mesa Redonda sobre Soja Responsable (RTRS)._x000a_• Rainforest Alliance._x000a_Estas certificaciones permiten asegurar el origen sostenible de la biomasa utilizada para la producción de energía. _x000a_Nota: La producción de biomasa, biogás y biocombustibles no requiere cumplir con el umbral de 100 gCO2e/kWh para ser elegible. Debe cumplir con alguna de las opciones listadas._x000a_Nota: Cuando las instalaciones se basen en la digestión anaeróbica de material orgánico, la producción del digestato debe cumplir con los criterios de elegibilidad/contribución sustancial sobre la digestión anaeróbica de lodos y de residuos orgánicos, según lo establecido en el anexo técnico del sector Gestión de residuos y captura de emisiones de GEI, según corresponda. "/>
    <s v="NA"/>
    <s v="NA"/>
    <s v="NA"/>
    <s v="•_x0009_Si la materia prima es biorresiduos industriales (incluidos los de industrias alimentarias) o biorresiduos municipales, se deben considerar los siguientes puntos: _x000a_o_x0009_Los biorresiduos sólidos utilizados en el proceso de fabricación deben provenir de flujos de residuos separados por fuentes y recolectados de manera separada (no peligrosos)._x000a_o_x0009_Los biorresiduos deben cumplir con el marco reglamentario de residuos y con los planes nacionales, regionales y locales de gestión de residuos, en particular, respetando el principio de proximidad . _x000a_o_x0009_Cuando se utilizan biorresiduos municipales como materia prima, el proyecto es complementario y no compite con la infraestructura municipal de gestión de biorresiduos existente._x000a_•_x0009_Si la materia prima es biogás, debe cumplir con los criterios de contribución sustancial, así como los Requisitos de Cumplimiento Específicos establecidos en el anexo técnico del sector Gestión de residuos y captura de emisiones de GEI."/>
    <s v="•_x0009_Si la materia prima es biomasa (excluyendo los biorresiduos industriales y municipales), se deben considerar los siguientes puntos: _x000a_o_x0009_Debe establecerse una trazabilidad completa del abastecimiento a través del sistema de gestión de la cadena de custodia correspondiente y demostrar el cumplimiento de los Requisitos de Cumplimiento Generales, por medio de los sistemas de verificación necesarios._x000a_o_x0009_Verificar que el proyecto cumpla con la regulación establecida para la gestión de las áreas protegidas del país según lo establecido en Ley de Áreas Naturales Protegidas-LANP (Decreto No. 579-2005) y/o la normativa aplicable vigente que las reemplace/complemente. _x000a_o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o_x0009_La instalación no sustituye áreas forestales o de suelos con vocación agrícola (especialmente los suelos con vocación agrícola orientada a los cultivos con principal aporte al PIB o relevancia para el país: maíz, café, frijol, caña de azúcar y sorgo (MAG, 2023)), siguiendo las directrices de la Ley Forestal de El Salvador (Decreto No. 852-2002) y la Ley Básica de la Reforma Agraria (Decreto No. 153-1980). Tiene como objetivo salvaguardar la seguridad alimentaria del país. No obstante, este requisito no excluye la posibilidad de incorporar proyectos de energías renovables dentro de las fincas o predios agrícolas, siempre que no impliquen la sustitución de dichas áreas prioritarias, de manera que se garantice una producción agrícola sostenible._x000a_o_x0009_La instalación debe cumplir con las regulaciones y consideraciones de planificación y uso de suelo relacionadas en la Ley de Ordenamiento y Desarrollo Territorial (Decreto No. 644-2011), el Plan Nacional de Ordenamiento y Desarrollo Territorial (PNODT) y/o la normativa aplicable vigente que las reemplace/complemente. _x000a_o_x0009_Toda biomasa forestal utilizada en el proceso debe ajustarse al marco normativo forestal y a los criterios establecidos en el sector forestal de la Ley Forestal de El Salvador (Decreto No. 852-2002)."/>
    <s v="•_x0009_Implementar sistemas eficientes de riego (p. ej.: el riego por goteo)._x000a_•_x0009_Implementar prácticas del uso eficiente de agua en los cultivos (p. ej: sistemas para captura de aguas lluvias y reciclaje de agua)._x000a_•_x0009_Utilizar cultivos tolerantes al estrés hídrico o con bajo requerimiento hídrico, dependiendo de la especie y el uso definido. _x000a_•_x0009_Cuantificar la huella hídrica de la biomasa agrícola cultivada."/>
  </r>
  <r>
    <n v="8"/>
    <s v="ETD8"/>
    <x v="0"/>
    <s v="ETD8. Transmisión y distribución de electricidad"/>
    <s v="La actividad es elegible si cumple con alguna de las opciones listadas a continuación:_x000a_Opción 1: La infraestructura de transmisión/distribución que apoya la expansión y consolidación de microrredes  en zonas no interconectadas  es elegible._x000a_Opción 2: Toda la infraestructura o equipos de transmisión y distribución de electricidad en los sistemas que están en una trayectoria de descarbonización completa  son elegibles._x000a_Opción 3: Las siguientes actividades relacionadas con la red de transmisión y distribución son directamente elegibles, independientemente de si el sistema se encuentra en una ruta hacia la descarbonización completa al momento de su aprobación (lista exhaustiva de posibles inversiones elegibles):_x000a_• Construcción y operación de la conexión directa, o expansión de la conexión directa existente, de generación de electricidad con bajas emisiones de carbono inferiores del umbral de 100 gCO2e/kWh, medido sobre la base del ciclo de vida a una subestación o red._x000a_• Construcción y operación de estaciones de carga de vehículos eléctricos (EV, por sus siglas en inglés) e infraestructura eléctrica de apoyo para la electrificación del transporte. La elegibilidad de esta actividad económica está sujeta a lo establecido en el sector Transporte de la Taxonomía._x000a_• Construcción/instalación y operación de equipos e infraestructura donde el objetivo principal es un aumento del uso o un incremento en la generación de electricidad renovable._x000a_• Instalación de equipos para aumentar el control y monitoreo del sistema eléctrico y que permitan el desarrollo e integración de fuentes de energía renovables, incluyendo:_x000a_o Sensores y herramientas de medición (incluidos sensores meteorológicos para pronosticar la producción renovable)._x000a_o Comunicación y control (incluyendo software avanzado y salas de control, automatización de subestaciones o alimentadores, y capacidades de control de voltaje para adaptarse a alimentaciones renovables más descentralizadas)._x000a_o Instalación de futuros sistemas de medición inteligente o aquellos que sustituyan a los sistemas de medición inteligente y que permitan llevar información a los usuarios para que actúen remotamente sobre el consumo de electricidad, incluidos los centros de datos de los clientes, entre otros. _x000a_o Construcción/instalación de equipos que permitan el intercambio de electricidad , específicamente renovable, entre usuarios._x000a_o Los interconectores entre sistemas de transmisión son elegibles, siempre y cuando uno de los sistemas sea elegible._x000a_Para los propósitos de esta sección, se aplican las siguientes especificaciones:_x000a_i. Se entenderá por trayectoria de descarbonización completa la existencia de un plan de acción climática o de carbono neutralidad adoptado por la empresa, que incluya metas de reducción de emisiones alineadas con escenarios de 1.5 °C, cronogramas claros, mecanismos de medición y verificación, y procesos internos de seguimiento. Este plan puede estar basado en metodologías reconocidas internacionalmente (por ejemplo, SBTi) o ajustado a normativas nacionales aplicables._x000a_ii. Se estima que el cálculo de la trayectoria de descarbonización de una red de distribución y transmisión de electricidad puede estar basada en el análisis del factor de emisión de gases GEI de los últimos cinco años, incluido el año para el que se dispone de los datos más recientes; de esta manera, se puede determinar el cumplimiento del criterio de elegibilidad expuesto en la opción 2._x000a_iii. “Sistema” se entiende como el área de control de potencia de la red de transmisión o distribución donde está instalada la infraestructura o el equipo._x000a_iv. Los sistemas de transmisión pueden incluir capacidad de generación conectada a sistemas de distribución subordinados._x000a_v. Los sistemas de distribución subordinados a un sistema de transmisión que se considera que están en una trayectoria hacia la descarbonización total también pueden considerarse en una trayectoria hacia la descarbonización total."/>
    <s v="No es elegible la infraestructura dedicada a crear una conexión directa, o expandir una conexión directa existente entre una subestación o red y una planta de producción de energía, que en su ciclo de vida genera emisiones de GEI superiores a 100 gCO2e/kWh, de acuerdo con las mediciones realizadas a través de un estándar de base en el ciclo de vida de la energía  de una subestación o red."/>
    <s v="NA"/>
    <s v="•_x0009_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_x000a_•_x0009_No utilizar equipos como transformadores o generadores, que contengan fluidos eléctricos a base de bifenilos policlorados (PCB)._x000a_•_x0009_Considerar las disposiciones del Reglamento Especial sobre el Manejo Integral de los Desechos Sólidos (Decreto No. 42-2000)."/>
    <s v="•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186-2024), y/o la normativa aplicable vigente que las reemplace/complemente._x000a_•_x0009_Contar con un plan de disposición adecuado de los residuos peligrosos que cumpla con los requisitos establecidos en la Ley del Medio Ambiente (Decreto No. 233-1998) y el Reglamento Especial en Materia de Sustancias, Residuos y Desechos Peligrosos (Decreto No. 41-2000)."/>
    <s v="•_x0009_Evitar los posibles impactos negativos de líneas eléctricas subterráneas sobre los ecosistemas marinos y terrestres, demostrado a través de un estudio de impacto ambiental con componente de biodiversidad._x000a_•_x0009_Llevar a cabo giras de campo en el área del proyecto donde se recopilen los datos para detallar los aspectos concernientes a la flora, fauna y ecosistemas frágiles del lugar._x000a_•_x0009_Se deberá garantizar la implementación de medidas para prevenir la colisión y electrocución de fauna silvestre, especialmente aves, en redes aéreas de transmisión y distribución, de acuerdo con las mejores prácticas internacionales o normativas nacionales vigentes. Estas medidas pueden incluir el uso de dispositivos anticolisión, aislamiento de conductores y adecuación de postes."/>
    <s v="N.A"/>
  </r>
  <r>
    <n v="9"/>
    <s v="EA9"/>
    <x v="0"/>
    <s v="EA9. Almacenamiento de electricidad"/>
    <s v="Todo el almacenamiento de electricidad es elegible._x000a_Nota 1: Los criterios de elegibilidad/contribución sustancial para las actividades de gestión del lado de la demanda (deslastre de carga y desplazamiento de carga) están disponibles bajo los criterios de elegibilidad/contribución sustancial de la actividad económica ETD8 (transmisión y distribución de energía eléctrica), en el marco de la actividad EGE5 sobre la producción de energía eléctrica a partir de energía hidroeléctrica._x000a_   Nota 2: El almacenamiento bombeado de energía hidroeléctrica debe cumplir con los criterios de elegibilidad/contribución sustancial expuestos en la actividad económica EGE5 sobre la producción de energía eléctrica a partir de energía hidroeléctrica."/>
    <s v="NA"/>
    <s v="NA"/>
    <s v="N.A"/>
    <s v="•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_x000a_•_x0009_Garantizar el cumplimiento de la normatividad aplicable y vigente sobre la gestión de residuos de componentes y aparatos electrónicos, específicamente lo estipulado en la Ley de Gestión Integral de Residuos y Fomento de Reciclaje (Decreto No. 527-2019). _x000a_•_x0009_Los residuos de aparatos eléctricos y electrónicos (RAEE), incluidas las pilas, deben eliminarse para su reciclado con organizaciones certificadas o autorizadas."/>
    <s v="•_x0009_En el caso del almacenamiento hidroeléctrico por bombeo conectado a una masa de agua, la actividad debe cumplir con los Requisitos de Cumplimiento Específicos para el uso sostenible y la protección de los recursos hídricos y marinos especificados en la actividad EGE5 sobre la producción de electricidad a partir de energía hidroeléctrica._x000a_•_x0009_Mitigar los posibles impactos negativos en la avifauna por las altas temperaturas generadas por las plantas eléctricas. "/>
    <s v="•_x0009_Reducir el consumo de agua mediante el uso de tecnologías más eficientes para reciclar el agua de intercambiadores de calor, condensadores y otros procesos."/>
  </r>
  <r>
    <n v="10"/>
    <s v="EA10"/>
    <x v="0"/>
    <s v="EA10. Almacenamiento de energía térmica"/>
    <s v="Todo el almacenamiento de energía térmica es elegible bajo la Taxonomía."/>
    <s v="El almacenamiento de energía térmica a partir de combustibles fósiles no es elegible."/>
    <s v="NA"/>
    <s v="N.A"/>
    <s v="•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_x000a_•_x0009_Garantizar el cumplimiento de la normatividad aplicable y vigente sobre la gestión de residuos de componentes y aparatos electrónicos, específicamente lo estipulado en la Ley de Gestión Integral de Residuos y Fomento de Reciclaje (Decreto No. 527-2019). _x000a_•_x0009_Los residuos de aparatos eléctricos y electrónicos (RAEE), incluidas las pilas, deben eliminarse para su reciclado con organizaciones certificadas o autorizadas."/>
    <s v="N.A"/>
    <s v="•_x0009_Reducir el consumo de agua usando tecnologías más eficientes para reciclar el agua de intercambiadores de calor, condensadores y otros procesos donde sea técnicamente viable. _x000a_•_x0009_Para la energía térmica, implantar sistemas de refrigeración en seco y diseñar procedimientos para reducir las pérdidas por evaporación. "/>
  </r>
  <r>
    <n v="11"/>
    <s v="EP11"/>
    <x v="0"/>
    <s v="EP11. Producción de hidrógeno bajo en carbono"/>
    <s v="La producción de hidrógeno debe tener emisiones de GEI en su ciclo de vida iguales o inferiores a 3 tCO2e/t de hidrógeno."/>
    <s v="El hidrógeno producido a partir de combustibles fósiles o gas natural no es elegible."/>
    <s v="NA"/>
    <s v="N.A"/>
    <s v="•_x0009_Los residuos y subproductos del proceso de fabricación deben ser tratados de acuerdo con la jerarquía de residuos, idealmente reciclándolos dentro del mismo proceso (ciclo cerrado).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s v="N.A"/>
    <s v="•_x0009_Promover medidas para el uso eficiente del agua en el proceso de electrólisis (p. ej.: a través de la implementación de reciclaje de agua para su aprovechamiento interno, entre otras)."/>
  </r>
  <r>
    <n v="12"/>
    <s v="EA12"/>
    <x v="0"/>
    <s v="EA12. Almacenamiento de hidrógeno bajo en carbono"/>
    <s v="La actividad es elegible si cumple con alguna de las opciones listadas a continuación:_x000a_Opción 1: Construcción de instalaciones de almacenamiento de hidrógeno bajo en carbono (revisar los criterios de elegibilidad/contribución sustancial de la producción de hidrógeno bajo en carbono de la actividad económica EP11)._x000a_Opción 2: Conversión de instalaciones de almacenamiento de gas subterráneas existentes en instalaciones de almacenamiento dedicadas al almacenamiento de hidrógeno._x000a_Opción 3: Operación de instalaciones de almacenamiento de hidrógeno donde el hidrógeno almacenado en la instalación cumple con los criterios para la producción de hidrógeno bajo en carbono (revisar los criterios de elegibilidad/contribución sustancial de la producción de hidrógeno bajo en carbono de la actividad económica EP11). _x000a_Nota: La energía operacional de esta infraestructura debe tener emisiones en su ciclo de vida inferiores a 100 gCO2e/kWh."/>
    <s v="NA"/>
    <s v="NA"/>
    <s v="N.A"/>
    <s v="•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y/o la normativa aplicable vigente que las reemplace/complemente."/>
    <s v="N.A"/>
    <s v="N.A"/>
  </r>
  <r>
    <n v="13"/>
    <s v="EDT13"/>
    <x v="0"/>
    <s v="EDT13. Distritos térmicos"/>
    <s v="La actividad debe cumplir con todos los criterios listados a continuación:_x000a_1. La construcción y el funcionamiento de las tuberías y la infraestructura asociada con la distribución de calor y frío son actividades elegibles. Las actividades deben cumplir con la normatividad vigente con respecto a la eficiencia energética._x000a_2. Todas las fuentes de energía para calefacción/refrigeración deben proceder de actividades elegibles para la Taxonomía."/>
    <s v="NA"/>
    <s v="NA"/>
    <s v="NA"/>
    <s v="NA"/>
    <s v="NA"/>
    <s v="NA"/>
  </r>
  <r>
    <n v="14"/>
    <s v="ETD14"/>
    <x v="0"/>
    <s v="ETD14. Redes de transmisión y distribución para gases renovables y bajos en carbono"/>
    <s v="La actividad es elegible si cumple con alguna de las opciones listadas a continuación:_x000a_Opción 1: Construcción y operación de nuevas redes de transmisión y distribución dedicadas al hidrógeno u otros gases de bajo contenido de carbono que tiene emisiones en su ciclo de vida inferiores a 100 gCO2e/kWh._x000a_Opción 2: Conversión/reutilización de redes de gas natural existentes a 100% de hidrógeno bajo en carbono._x000a_Opción 3: Acondicionamiento de las redes de transmisión y distribución de gas que permiten la integración de hidrógeno y otros gases de bajo carbono en la red, incluida cualquier actividad de transmisión o red de distribución de gas que permita el aumento de la mezcla de hidrógeno u otros gases bajos de carbono en el sistema de gas."/>
    <s v="NA"/>
    <s v="NA"/>
    <s v="•_x0009_Asegurar el cumplimiento de la reglamentación aplicable a los ventiladores, compresores, bombas y otros equipos y que estos representen la mejor tecnología disponible, minimizando riesgos de contaminación por fugas."/>
    <s v="N.A"/>
    <s v="N.A"/>
    <s v="•_x0009_Minimizar los riesgos de degradación ambiental y estrés hídrico debido al desarrollo de la actividad económica."/>
  </r>
  <r>
    <n v="15"/>
    <s v="ECG15"/>
    <x v="0"/>
    <s v="ECG15. Cogeneración de calor/frío y energía a partir de energía solar concentrada"/>
    <s v="La cogeneración de calor/frío y energía a partir de energía solar concentrada es directamente elegible."/>
    <s v="NA"/>
    <s v="Seguir las directrices de los Requisitos de Cumplimiento Específicos expuestos en la actividad económica EGE2 sobre la generación de electricidad a partir de energía solar concentrada."/>
    <s v="Seguir las directrices de los Requisitos de Cumplimiento Específicos expuestos en la actividad económica EGE2 sobre la generación de electricidad a partir de energía solar concentrada."/>
    <s v="Seguir las directrices de los Requisitos de Cumplimiento Específicos expuestos en la actividad económica EGE2 sobre la generación de electricidad a partir de energía solar concentrada."/>
    <s v="Seguir las directrices de los Requisitos de Cumplimiento Específicos expuestos en la actividad económica EGE2 sobre la generación de electricidad a partir de energía solar concentrada."/>
    <s v="Seguir las directrices de los Requisitos de Cumplimiento Específicos expuestos en la actividad económica EGE2 sobre la generación de electricidad a partir de energía solar concentrada."/>
  </r>
  <r>
    <n v="16"/>
    <s v="ECG16"/>
    <x v="0"/>
    <s v="ECG16. Cogeneración de calor/frío y energía a partir de energía geotérmica"/>
    <s v="Las emisiones de GEI del ciclo de vida de la generación combinada de calor/frío y energía de la energía geotérmica deben ser inferiores a 100 gCO2e/kWh en la generación combinada"/>
    <s v="NA"/>
    <s v="Seguir las directrices de los Requisitos de Cumplimiento Específicos expuestos en la actividad económica EGE6 sobre la generación de electricidad a partir de energía geotérmica."/>
    <s v="Seguir las directrices de los Requisitos de Cumplimiento Específicos expuestos en la actividad económica EGE6 sobre la generación de electricidad a partir de energía geotérmica."/>
    <s v="Seguir las directrices de los Requisitos de Cumplimiento Específicos expuestos en la actividad económica EGE6 sobre la generación de electricidad a partir de energía geotérmica."/>
    <s v="Seguir las directrices de los Requisitos de Cumplimiento Específicos expuestos en la actividad económica EGE6 sobre la generación de electricidad a partir de energía geotérmica."/>
    <s v="Seguir las directrices de los Requisitos de Cumplimiento Específicos expuestos en la actividad económica EGE6 sobre la generación de electricidad a partir de energía geotérmica."/>
  </r>
  <r>
    <n v="17"/>
    <s v="ECG17"/>
    <x v="0"/>
    <s v="ECG17. Cogeneración de calor/frío y energía a partir de bioenergía (biomasa, biocombustibles y biogás)"/>
    <s v="El proyecto es elegible si cumple con todos los criterios listados a continuación:_x000a_1. Todas las instalaciones deben demostrar que operan con emisiones de ciclo de vida inferiores al umbral vigente (100 gCO2e/kWh)._x000a_2. La producción de materia prima no debe competir con la producción de alimentos ni contribuir a la deforestación u otros impactos negativos en los ecosistemas. Para este tipo de proyectos es importante asegurar el origen sostenible de la biomasa que sea utilizada para la producción de energía, lo cual puede verificarse a través de alguna de las siguientes opciones:_x000a_Opción 1: Si la biomasa está constituida por residuos (p. ej.: agrícolas, de industrias alimentarias o municipales, entre otros), la bioenergía producida es directamente elegible._x000a_Opción 2: Si la opción 1 no es aplicable, se puede verificar el origen sostenible de la biomasa utilizada para la producción de bioenergía haciendo uso de alguna de las siguientes certificaciones de sostenibilidad, las cuales cuentan con amplio reconocimiento en el mercado:_x000a_• Consejo de Administración Forestal (FSC)._x000a_• Sistema voluntario de biocombustibles de biomasa (2BSvs)._x000a_• Bonsucro - Certificación Internacional de Sostenibilidad y Carbono (ISCC Plus)._x000a_• Mesa Redonda de Biomateriales Sostenibles (RSB)._x000a_• Mesa Redonda sobre Soja Responsable (RTRS)._x000a_• Rainforest Alliance._x000a_Estas certificaciones permiten asegurar el origen sostenible de la biomasa utilizada para la producción de energía. _x000a_Nota: Cuando las instalaciones se basen en la digestión anaeróbica de material orgánico, la producción del digestato cumple los criterios de elegibilidad/contribución sustancial de la digestión anaeróbica de lodos y digestión anaeróbica de residuos orgánicos del anexo técnico del sector Gestión de residuos y captura de emisiones de GEI, según corresponda. "/>
    <s v="NA"/>
    <s v="Seguir las directrices de los Requisitos de Cumplimiento Específicos expuestos en la actividad económica EGE7 sobre la generación de electricidad a partir de bioenergía (biomasa, biocombustibles y biogás)."/>
    <s v="Seguir las directrices de los Requisitos de Cumplimiento Específicos expuestos en la actividad económica EGE7 sobre la generación de electricidad a partir de bioenergía (biomasa, biocombustibles y biogás)."/>
    <s v="Seguir las directrices de los Requisitos de Cumplimiento Específicos expuestos en la actividad económica EGE7 sobre la generación de electricidad a partir de bioenergía (biomasa, biocombustibles y biogás)."/>
    <s v="Seguir las directrices de los Requisitos de Cumplimiento Específicos expuestos en la actividad económica EGE7 sobre la generación de electricidad a partir de bioenergía (biomasa, biocombustibles y biogás)."/>
    <s v="Seguir las directrices de los Requisitos de Cumplimiento Específicos expuestos en la actividad económica EGE7 sobre la generación de electricidad a partir de bioenergía (biomasa, biocombustibles y biogás)."/>
  </r>
  <r>
    <n v="18"/>
    <s v="EP18"/>
    <x v="0"/>
    <s v="EP18. Producción de calor/frío y energía mediante calor residual"/>
    <s v="La cogeneración de calor/frio y energía a partir de calor residual es directamente elegible. "/>
    <s v="NA"/>
    <s v="NA"/>
    <s v="•Las bombas y el tipo de equipo utilizado deben contar con etiquetas de eficiencia energética. "/>
    <s v="•_x0009_Evaluar la disponibilidad de equipos y componentes de alta durabilidad y reciclabilidad, que sean fáciles de desmontar y reacondicionar teniendo en cuenta el Reglamento Especial sobre el Manejo Integral de los Desechos Sólidos (Decreto No. 42-2000)."/>
    <s v="NA"/>
    <s v="NA"/>
  </r>
  <r>
    <n v="19"/>
    <s v="ESP19"/>
    <x v="0"/>
    <s v="ESP19. Medidas individuales, servicios profesionales y actividades de Investigación, Desarrollo e Innovación (I+D+I) para el sector Energía"/>
    <s v="Se consideran directamente elegibles la creación de activos intangibles, actividades de investigación, desarrollo e innovación (I+D+I) que tengan como objetivo impulsar el cumplimiento de los criterios de elegibilidad/contribución sustancial de la Taxonomía en el sector de Energía, incluidas las empresas ESCO, que propendan por el cumplimiento de los umbrales de la Taxonomía."/>
    <s v="NA"/>
    <s v="NA"/>
    <s v="NA"/>
    <s v="NA"/>
    <s v="NA"/>
    <s v="NA"/>
  </r>
  <r>
    <n v="20"/>
    <s v="C1"/>
    <x v="1"/>
    <s v="C1. Construcción de nuevos edificios "/>
    <s v="Para que la construcción de nuevos edificios sea elegible, debe cumplir con alguna de las opciones listadas a continuación:_x000a_Opción 1: Eficiencia energética_x000a_Para que la edificación sea elegible debe cumplir con alguno de los criterios listados a continuación:_x000a_• El consumo de energía previsto en el diseño de la edificación (kWh/m2-año) debe lograr un ahorro de energía de al menos 20%, en comparación con los requisitos mínimos de la última norma ANSI/ASHRAE/IESNA 90.1. Este requerimiento es válido para edificaciones de vivienda de comercialización regular, edificaciones comerciales, industriales u otras. _x000a_• Para los proyectos catalogados como vivienda social (rural o urbana), según los criterios definidos por reglamentos municipales o gubernamentales que corresponda, deben lograr un ahorro de energía de al menos un 15%, en comparación los requisitos mínimos de la última versión de la norma ANSI/ASHRAE/IESNA 90.1  y 90.2._x000a_Nota: Para las viviendas unifamiliares la comparación de los requisitos mínimos de eficiencia energética debe realizarse con la versión vigente de la norma ANSI/ASHRAE/IESNA 90.2 o la versión más reciente que la sustituya._x000a_Opción 2: Emisiones operacionales_x000a_• Demostrar que las emisiones operacionales de los edificios están por debajo de 23 kgCO2e/m2 año hasta el año 2028. Este umbral debe ser revisado periódicamente para cumplir con trayectorias de descarbonización para el sector de construcción (p. ej.: modelo CRREM o una base nacional establecida, si existe). Una forma de cumplir con lo anterior es a través de los inventarios nacionales de GEI (INGEI). Para esto existen diferentes metodologías que pueden ser aplicadas. _x000a_• El uso de energías renovables en los edificios permitirá asegurar el cumplimiento del umbral de intensidad de carbono del sector Energía (el ciclo de vida del proyecto tiene emisiones de GEI inferiores a 100 gCO2/kWh relacionados a la fuente energética).  _x000a_Opción 3: Equivalencia con certificaciones de construcción sostenible:_x000a_Los esquemas de certificación propuestos consideran una perspectiva integral de los sistemas que componen los edificios, específicamente en las fases de diseño y construcción. Estas certificaciones ofrecen la implementación de estrategias que promueven la mitigación y/o adaptación ante las condiciones ambientales, sociales y económicas. Dentro de los sistemas de certificación  propuestos se consideran directamente elegibles: _x000a_• LEED - Leadership in Energy &amp; Environmental Design: Elaborada por el U.S Green Building Council, certificación que demuestra un cumplimiento de ahorro de energía de al menos un 20% frente a la norma de ANSI/ASHRAE/IESNA 90.1 en la versión vigente. _x000a_• EDGE - Excellence in Design for Greater Efficiencies:  Elaborada por el International Finance Corporation, miembro del Banco Mundial 3._x000a_• Fitwell y Well: certificación que demuestra un cumplimiento de ahorro de energía de al menos un 20% frente a la norma de ANSI/ASHRAE/IESNA 90.1 en la versión vigente._x000a_• HQE International_x000a_• BREEAM_x000a_• Living Building Challenge_x000a_Nota 1: bajo esta opción los Requisitos de Cumplimiento descritos más adelante normalmente están cubiertos por los sistemas de certificación y son verificadas por un tercero independiente._x000a_Nota 2: se considerarán otras certificaciones para futuras actualizaciones de esta Taxonomía, siempre y cuando se pueda comprobar el porcentaje de ahorro de consumo de energía o emisiones de GEI en relación con los umbrales de la Taxonomía y que estos cuenten con la verificación independiente de una tercera parte (ajena al proyecto), con reconocimiento nacional o internacional._x000a_Nota 3: para la verificación del cumplimiento de los criterios de elegibilidad/contribución sustancial, el constructor puede certificar el ahorro en consumo presentando el apartado específico de la certificación referente a energía, así como los puntos de referencia usados con relación a la norma ANSI/ASHRAE/IESNA 90.1 o la normativa sobre construcción sostenible._x000a_Nota 4: Para la construcción de nuevas edificaciones situadas en zonas clasificadas como Patrimonio Cultural o Histórico, debe considerarse el Marco Regulatorio Nacional que tiene como objeto establecer los lineamientos para la evaluación de proyectos de construcción de edificaciones en la Zona Delimitada de la Autoridad de Planificación del Centro Histórico de San Salvador (APLAN)."/>
    <s v="• Los edificios cuya actividad principal es la extracción, almacenamiento, transporte o fabricación de combustibles fósiles no son elegibles. _x000a_• La fuente principal de energía para la operación  de la edificación, no debe provenir directamente de combustibles fósiles (p. ej.: plantas de generación de energía a partir de diésel). _x000a_Nota: Las plantas de generación de energía como fuentes de respaldo en caso de fallo de la red eléctrica, de emergencias, de condiciones de la matriz energética y de los sistemas de micro-generación que permiten el aprovechamiento de residuos sólidos pueden ser parte de los servicios del edificio."/>
    <s v="•_x0009_Evaluar la resiliencia de la infraestructura a los fenómenos meteorológicos extremos (incluidas las inundaciones) y la adaptación a futuros aumentos de temperatura en términos de condiciones de confort interno (posible uso de sistemas de climatización artificial) , a través de alguna de las siguientes opciones de herramientas:_x000a_o_x0009_Building Resilience Index   (IFC-World Bank), empleada para evaluar la resiliencia de la edificación ante riesgos causados por eventos climáticos. _x000a_o_x0009_Public Infrastructure Engineering Vulnerability Committee (PIEVC) elaborada por el Climate Risk Institute._x000a_o_x0009_ENVISION - Elaborada por el Institute for Sustainable Infrastructure._x000a_o_x0009_FAST Infra Label - Elaborada por Fast Infra Group._x000a_o_x0009_Otros programas o herramientas de evaluación que permitan determinar el nivel de riesgo a eventos climáticos y no climáticos. _x000a_Nota: Los programas o herramientas utilizadas deben ser metodologías desarrolladas por entidades u organizaciones ajenas al proyecto. No aplican metodologías desarrolladas o adaptadas por el equipo del proyecto, o cualquiera de sus partes interesadas._x000a_•_x0009_Implementar sistemas de drenaje diseñados para tener en cuenta las precipitaciones de alta intensidad, si son viables._x000a_•_x0009_Disponer de espacios verdes para reducir la acumulación de calor._x000a_•_x0009_Evitar la construcción en zonas de alta probabilidad de inundaciones o incendios forestales o aplicar medidas adecuadas para mitigar tales catástrofes. En relación, el proyecto debe contar con licencias de construcción y permisos vigentes en cada municipio."/>
    <s v="•_x0009_Todos los materiales, incluidos los de desecho y los reutilizados, deben ser aptos para su propósito y garantizar no tener impactos adversos significativos a la salud humana, el ambiente o la calidad de la obra de conformidad con lo establecido en la normativa vigente aplicable._x000a_•_x0009_La selección de los materiales debe priorizar y demostrar el cumplimiento de los criterios de sostenibilidad (p. ej.: ser de producción regional o nacional, que permitan, entre otras cosas, reducir las emisiones de GEI asociadas al transporte)._x000a_•_x0009_Llevar a cabo una evaluación ambiental del sitio de Fase I como se describe en ASTM E1527-13 (o equivalente local) para determinar si existe contaminación ambiental en el sitio. Si se sospecha contaminación, realice una evaluación ambiental del sitio de Fase II como se describe en ASTM E1903-11 (o equivalente local).  _x000a_•_x0009_Desarrollar un análisis de presencia de contaminantes y un plan de remediación del sitio en caso de que la nueva construcción está ubicada en un sitio potencialmente contaminado._x000a_•_x0009_Garantizar que los componentes y materiales de construcción utilizados no contengan asbesto ni sustancias contaminantes identificadas en el reglamento REACH o su equivalente en normas técnicas nacionales si hay. _x000a_Cumplir la normativa aplicable a factores de ruido correspondientes en El Salvador, como lo es la Ordenanza Reguladora de la Contaminación Ambiental por la Emisión de Ruidos en el Municipio de San Salvador ( Alcaldía de San Salvador, 2023) y que apliquen a esta actividad."/>
    <s v="•_x0009_Procurar hacer reutilización de materiales recuperados de obra y priorizar la utilización de materiales reciclados/reciclables._x000a_•_x0009_Incluir la elaboración de un plan para la gestión integral de los residuos (peligrosos y no peligrosos) durante la fase de construcción, siguiendo lo establecido en la Ley de gestión integral de residuos y fomento al reciclaje (Decreto No. 527-2019), y/o la normativa aplicable vigente que las reemplace/complemente._x000a_•_x0009_Llevar un control de la cantidad de residuos generados durante el proceso de construcción, con los comprobantes de disposición final con entes autorizados para tal fin, de acuerdo con la clasificación de residuos sólidos aplicables al país._x000a_•_x0009_Durante el proceso de construcción, el proyecto debe considerar dentro del diseño y planificación las condiciones necesarias para manejar adecuadamente los residuos durante la operación del edificio, siguiendo lo estipulado en la normativa nacional vigente. Esto puede incluir áreas destinadas a almacenaje, clasificación y recolección de residuos sólidos y reciclables, planes o programas de educación al ocupante, y/o contratos o previsiones administrativas para administrar eficazmente el manejo de residuos sólidos."/>
    <s v="• Revisar que de la totalidad de productos de madera utilizados en la nueva construcción de estructuras, revestimientos y acabados deben tener insumos reciclados o reutilizados en su fabricación, al menos el 15% de estos deben contar con certificados de origen (p. ej.: los estándares FSC y PEFC o equivalentes) donde se evidencie su proveniencia de bosques gestionados de forma sostenible._x000a_•_x0009_Priorizar el uso de vegetación endémica o adaptada a las condiciones climáticas del lugar, de bajo requerimiento de agua para riego, y de valor a los servicios ecosistémicos del lugar._x000a_•_x0009_No se permite la construcción de este tipo de proyectos en áreas declaradas como zonas núcleo de áreas protegidas, zonas de amortiguamiento u otras series de alta relevancia ecosistémica (p. ej.: ecosistemas estratégicos o protegidos). Los ecosistemas de la zona de interés deben ser adecuadamente relacionados dentro del plan de manejo ambiental asociado al proyecto._x000a_•_x0009_Verificar que el proyecto no se ejecute en zonas de alta recarga hídrica del país."/>
    <s v="•_x0009_Todos los aparatos de agua relevantes (p. ej.: duchas, grifos de lavamanos y lavaplatos, sanitarios, orinales y cisternas de descarga, bañeras, entre otros) deben permitir obtener ahorros de agua establecidos en la normativa relacionadas, si existe. En su defecto, la edificación debe implementar alguna alternativa de ahorro de agua (p. ej.: aprovechamiento de aguas lluvias, reutilización de aguas grises o negras tratadas, entre otras) que cumpla con las exigencias de ahorro impuestas por la normativa local vigente._x000a_Nota: En caso de que no exista normativa nacional relevante, se debe asegurar el uso de dispositivos ahorradores de agua que aseguren al menos 20% de ahorro en el consumo de agua, comparado con la línea base de construcción similar (p. ej.: clima, tipo de construcción, entre otros) o de un estándar aplicable para ahorro de agua (p. ej.: WaterSense, entre otros)._x000a_•_x0009_Adicionalmente, se sugiere que la edificación implemente alguna alternativa de ahorro de agua (p. ej.: aprovechamiento de aguas lluvias, reutilización de aguas grises o negras tratadas, disminución en el consumo de agua potable para el riego de zonas verdes, entre otras) que cumpla con las exigencias de ahorro impuestas por la normativa local aplicable. Igualmente, para exteriores hay que considerar que los jardines del proyecto tengan en cuenta estrategias de eficiencia en el uso del agua y verificar los requerimientos de dotación del municipio en el cual se encuentren._x000a__x000a_Nota: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
  </r>
  <r>
    <n v="21"/>
    <s v="C2"/>
    <x v="1"/>
    <s v="C2. Renovación y rehabilitación de edificios "/>
    <s v="La renovación y rehabilitación de edificios es elegible si cumple con alguna de las opciones listadas a continuación:  _x000a_Opción 1: La edificación a renovar cumple con alguna de las siguientes condiciones:_x000a_•_x0009_Edificios con antigüedad hasta de 5 años: Para este tipo de edificios, se debe cumplir con los criterios de contribución sustancial especificados en la actividad económica C1 sobre la construcción de edificios nuevos._x000a_•_x0009_Edificios con antigüedad entre 5 y 10 años: Para este tipo de edificios, el consumo de energía del edificio (kWh/m² año) debe lograr un ahorro de al menos 5% (umbral hasta 2028), y posteriormente 10% frente a los edificios que cumplen con los requisitos mínimos de la norma ANSI/ASHRAE/IESNA 90.1 en su versión vigente._x000a_•_x0009_Edificios con antigüedad mayor a 10 años: Para este tipo de edificios, el consumo de energía del edificio (kWh/m² año) debe lograr un ahorro de energía del 10% en comparación con los edificios que cumplen con los requisitos mínimos de la norma ANSI/ASHRAE/IESNA 90.1 en su versión vigente._x000a__x000a_Nota 1: para las viviendas unifamiliares la comparación de los requisitos mínimos de eficiencia energética debe realizarse con la versión vigente de la norma ANSI/ASHRAE/IESNA 90.2 o la versión más reciente que la sustituya._x000a_Nota 2: Para la renovación o rehabilitación de edificaciones existentes clasificadas como Patrimonio Cultural o Histórico, debe considerarse el Marco Regulatorio Nacional que tiene como objeto establecer los lineamientos para la evaluación de proyectos de construcción de edificaciones en la Zona Delimitada de la Autoridad de Planificación del Centro Histórico de San Salvador (APLAN)."/>
    <s v="Los edificios renovados no pueden utilizarse como actividad principal para la extracción, el almacenamiento, el transporte o la fabricación de combustibles fósiles. "/>
    <s v="•_x0009_Evaluar la resiliencia de la infraestructura a los fenómenos meteorológicos extremos (incluidas las inundaciones) y la adaptación a futuros aumentos de temperatura en términos de condiciones de confort interno (posible uso de sistemas de climatización artificial) ,a través de alguna de las siguientes opciones de herramientas:_x000a_o_x0009_Building Resilience Index  (IFC-World Bank), empleada para evaluar la resiliencia de la edificación ante riesgos causados por eventos climáticos. _x000a_o_x0009_Public Infrastructure Engineering Vulnerability Committee (PIEVC) elaborada por el Climate Risk Institute._x000a_o_x0009_ENVISION - Elaborada por el Institute for Sustainable Infrastructure._x000a_o_x0009_FAST Infra Label - Elaborada por Fast Infra Group._x000a_o_x0009_Otros programas o herramientas de evaluación que permitan determinar el nivel de riesgo a eventos climáticos y no climáticos._x000a_Nota: Los programas o herramientas utilizadas deben ser metodologías desarrolladas por entidades u organizaciones ajenas al proyecto. No aplican metodologías desarrolladas o adaptadas por el equipo del proyecto, o cualquiera de sus partes interesadas."/>
    <s v="•_x0009_Realizar, antes de iniciar las obras de renovación, una inspección del edificio en conformidad con la legislación del país, hecha por un especialista con formación en el levantamiento de análisis de asbesto y en la identificación de otros materiales que contienen sustancias nocivas._x000a_•_x0009_Durante el proceso de construcción, el proyecto debe considerar dentro del diseño y planificación las condiciones necesarias para manejar adecuadamente los residuos durante la operación del edificio, siguiendo lo estipulado en la normativa relacionada vigente, siguiendo la legislación del país. Esto puede incluir áreas destinadas a almacenaje, clasificación y recolección de residuos sólidos y reciclables, planes o programas de educación al ocupante, y/o contratos o previsiones administrativas para administrar eficazmente el manejo de residuos sólidos._x000a_•_x0009_Asegurar que cualquier remoción de revestimiento que contenga o pueda contener asbesto (como la remoción o modificación de paneles de aislamiento, tejas y otros materiales que contengan asbesto) debe llevarse a cabo por personal capacitado, con vigilancia sanitaria antes, durante y después de las obras, y de acuerdo con la normativa vigente aplicable a la gestión de este residuo, si existe._x000a_•_x0009_La selección de los materiales debe priorizar y demostrar los criterios de sostenibilidad (p. ej.: ser de producción regional o nacional, entre otros) para reducir las emisiones de GEI asociadas._x000a_•_x0009_Evaluar las condiciones ambientales en edificaciones con antecedentes de realización de actividades ambientalmente sensibles (p. ej.: infraestructura de almacenamiento de hidrocarburos, sustancias peligrosas y agroquímicos)._x000a_Nota: En caso de que no exista normativa nacional relevante, se debe asegurar el uso de dispositivos ahorradores de agua que aseguren al menos 20% de ahorro en el consumo de agua, comparado con la línea base de construcción similar (p. ej.: clima, tipo de construcción – residencial, comercial, entre otros) o de un estándar aplicable para ahorro de agua (p. ej: WaterSense, entre otros)."/>
    <s v="•_x0009_Procurar hacer reutilización de materiales recuperados de obra y priorizar la utilización de materiales reciclados/reciclables._x000a_•_x0009_Incluir la elaboración de un plan para la gestión integral de los residuos (peligrosos y no peligrosos) durante la fase de construcción, siguiendo lo establecido en la Ley de gestión integral de residuos y fomento al reciclaje (Decreto No. 527-2019), y/o la normativa aplicable vigente que las reemplace/complemente._x000a_•_x0009_Llevar un control de la cantidad de residuos generados durante el proceso de construcción, con los comprobantes de disposición final con entes autorizados para tal fin, de acuerdo con la clasificación de residuos sólidos aplicables al país."/>
    <s v="N.A"/>
    <s v="•_x0009_Todos los aparatos de agua relevantes (p. ej.: duchas, grifos de lavamanos y lavaplatos, inodoros, urinarios y cisternas de descarga, bañeras, entre otros) deben permitir obtener ahorros de agua establecidos en la normativa relacionadas, si existe. En su defecto, la edificación debe implementar alguna alternativa de ahorro de agua (p. ej.: aprovechamiento de aguas lluvias, reutilización de aguas grises o negras tratadas, entre otras) que cumpla con las exigencias de ahorro impuestas por la normativa local vigente._x000a_Nota: En caso de que no exista normativa nacional relevante, se debe asegurar el uso de dispositivos ahorradores de agua que aseguren al menos 20% de ahorro en el consumo de agua, comparado con la línea base de construcción similar (p. ej.: clima, tipo de construcción, entre otros) o de un estándar aplicable para ahorro de agua (p. ej.: WaterSense, entre otros)._x000a_•_x0009_Adicionalmente, se sugiere que la edificación implemente alguna alternativa de ahorro de agua (p. ej.: aprovechamiento de aguas lluvias, reutilización de aguas grises o negras tratadas, disminución en el consumo de agua potable para el riego de zonas verdes, entre otras) que cumpla con las exigencias de ahorro impuestas por la normativa local aplicable. Igualmente, para exteriores hay que considerar que los jardines del proyecto tengan en cuenta estrategias de eficiencia en el uso del agua y verificar los requerimientos de dotación del municipio en el cual se encuentren_x000a_Nota: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llamada Guía Haus de la OPAMSS. Es importante resaltar que el cumplimiento de la guía por sí sola no equivale ni demuestra el cumplimiento de los criterios o requisitos y no representa un camino alternativo de cumplimiento. "/>
  </r>
  <r>
    <n v="22"/>
    <s v="C3"/>
    <x v="1"/>
    <s v="C3. Adquisición y propiedad de edificios "/>
    <s v="La actividad debe cumplir con alguna de las opciones listadas a continuación:  _x000a_Opción 1:  La adquisición o propiedad de edificios es elegible en los siguientes casos:_x000a_•_x0009_Edificios con antigüedad hasta de 5 años: Para este tipo de edificios, se debe cumplir con los criterios de contribución sustancial especificados en la actividad económica C1 sobre la construcción de edificios nuevos._x000a_•_x0009_Edificios con antigüedad entre 5 y 10 años: el edificio debe tener un porcentaje de ahorro en el consumo de energía (kWh/m2-año) del 15%, en comparación con los edificios que cumplen con los requisitos mínimos de la norma ANSI/ASHRAE/IESNA 90.1 en su versión vigente; o lo establecido en la normativa nacional vigente. _x000a_•_x0009_Edificios con antigüedad mayor a 10 años: el edificio debe tener un porcentaje de ahorro en el consumo de energía (kWh/m2-año) del 10%, en comparación con los edificios que cumplen con los requisitos mínimos de la norma ANSI/ASHRAE/IESNA 90.1 en su versión vigente; o lo establecido en la normativa nacional. _x000a_Nota 1: Para las viviendas unifamiliares la comparación de los requisitos mínimos de eficiencia energética debe realizarse con la versión vigente de la norma ANSI/ASHRAE/IESNA 90.2 o la versión más reciente que la sustituya._x000a_Nota 2: Para la adquisición de edificaciones clasificadas como Patrimonio Cultural o Histórico, debe considerarse el Marco Regulatorio Nacional que tiene como objeto establecer los lineamientos para la evaluación de proyectos de construcción de edificaciones en la Zona Delimitada de la Autoridad de Planificación del Centro Histórico de San Salvador (APLAN)._x000a_Opción 2: Emisiones operacionales_x000a_Como alternativa, se podrá comprobar que la edificación tiene emisiones operacionales de GEI por debajo de 23 kgCO2e/m2 año hasta el año 2028. Este umbral debe ser revisado periódicamente para cumplir con trayectorias de descarbonización para el sector de construcción (p. ej.: modelo CRREM o una base nacional establecida, si existe). Una forma de cumplir con lo anterior es a través de los inventarios nacionales de GEI (INGEI). Para esto existen diferentes metodologías que pueden ser aplicadas. El uso de energías renovables en los edificios permitirá asegurar el cumplimiento del umbral de intensidad de carbono del sector Energía (el proyecto tiene emisiones de GEI inferiores a 100 gCO2/kWh relacionados a la fuente energética).  _x000a_Opción 3: Equivalencia con certificaciones de construcción sostenible:_x000a_La edificación ha obtenido alguna de las siguientes certificaciones:_x000a_o_x0009_LEED - Leadership in Energy &amp; Environmental Design: Elaborada por el U.S Green Building Council, certificación que demuestra un cumplimiento de ahorro de energía de al menos un 20% frente a la norma de ANSI/ASHRAE/IESNA 90.1 en la versión vigente. _x000a_o_x0009_EDGE - Excellence in Design for Greater Efficiencies ): Elaborada por el International Finance Corporation, miembro del Banco Mundial ._x000a_o_x0009_Fitwell y Well: certificación que demuestra un cumplimiento de ahorro de energía de al menos un 20% frente a la norma de ANSI/ASHRAE/IESNA 90.1 en la versión vigente._x000a_o_x0009_HQE International._x000a_o_x0009_BREEAM._x000a_o_x0009_Living Building Challenge._x000a_Nota: Para evaluar la eficiencia energética en los proyectos hasta 2028, se debe emplear el estándar ASHRAE 90.1 de 2010. De 2028 en adelante, se deberá evaluar el ahorro bajo el estándar 90.1 en su versión más reciente. "/>
    <s v="N.A"/>
    <s v="Seguir las directrices de los Requisitos de Cumplimiento específicos expuestos en las actividades C1 y C2 sobre la construcción y renovación de edificios.  _x000a_Nota 3: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
    <s v="Seguir las directrices de los Requisitos de Cumplimiento específicos expuestos en las actividades C1 y C2 sobre la construcción y renovación de edificios.  _x000a_Nota 3: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
    <s v="Seguir las directrices de los Requisitos de Cumplimiento específicos expuestos en las actividades C1 y C2 sobre la construcción y renovación de edificios.  _x000a_Nota 3: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
    <s v="Seguir las directrices de los Requisitos de Cumplimiento específicos expuestos en las actividades C1 y C2 sobre la construcción y renovación de edificios.  _x000a_Nota 3: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
    <s v="Seguir las directrices de los Requisitos de Cumplimiento específicos expuestos en las actividades C1 y C2 sobre la construcción y renovación de edificios.  _x000a_Nota 3: En general, para guiar el desarrollo de prácticas y estrategias que propendan al cumplimiento de los criterios de contribución sustancial y los requisitos de cumplimiento específicos, se puede emplear la guía de estrategias para la construcción de edificaciones sostenibles en el AMSS , llamada Guía Haus de la OPAMSS. Es importante resaltar que el cumplimiento de la guía por sí sola no equivale ni demuestra el cumplimiento de los criterios o requisitos y no representa un camino alternativo de cumplimiento."/>
  </r>
  <r>
    <n v="23"/>
    <s v="C4"/>
    <x v="1"/>
    <s v="C4. Medidas individuales, servicios profesionales y actividades de Investigación, Desarrollo e Innovación (I+D+I) para el sector Construcción "/>
    <s v="A continuación, se enumeran las medidas individuales a nivel de edificación, a nivel de ciudad, municipio y localidad, y medidas asociadas a investigación, desarrollo e innovación (I+D+I). Las medidas deben cumplir los criterios correspondientes a las actividades de otros sectores de la Taxonomía, si están disponibles (p. ej.: los sistemas de generación de energía deben cumplir los criterios de contribución sustancial correspondientes a las actividades económicas del sector Energía). _x000a_1._x0009_A nivel de edificio_x000a_Las medidas individuales y los servicios profesionales son importantes, especialmente para la renovación de edificios, ya que ayudan a reducir el uso de energía y las emisiones durante la fase operativa de los edificios. Las medidas individuales pueden clasificarse en dos categorías:_x000a_•_x0009_Medidas de eficiencia (p. ej.: mejoras en sistemas de iluminación, climatización y bombeo; aislamiento térmico, aparatos hidráulicos, ascensores y domótica, entre otros)._x000a_•_x0009_Medidas para la generación y el almacenamiento de energía in situ y/o para la inclusión de puntos de carga para vehículos eléctricos._x000a_Se han incluido las medidas individuales y los servicios profesionales como actividades habilitadoras que contribuyen a la mejora del rendimiento energético y a la descarbonización de los edificios. El listado de medidas debe actualizarse periódicamente. Algunas medidas individuales se enumeran como directamente elegibles; es decir, no hay requisitos técnicos que cumplir, porque estas tecnologías están orientadas a el uso eficiente de la energía eléctrica y a facilitar el ahorro del recurso. En cuanto a los servicios profesionales, estas actividades contribuyen a ahorrar energía a través de operaciones de construcción diseñadas con estándares de eficiencia energética._x000a_Medidas individuales elegibles:_x000a_1._x0009_Adición de aislamiento a los componentes de envolvente existentes, como paredes externas, techos (comprendidos también los techos verdes), lofts, sótanos y plantas bajas (incluidas medidas para garantizar la estanqueidad y para reducir los efectos de puentes térmicos y andamios, entre otros), y productos para la aplicación del aislamiento a la fachada de las edificaciones (p. ej.: fijaciones mecánicas, adhesivos, entre otros). El proyecto debe demostrar que los niveles de aislamiento alcanzados cumplen con los requerimientos de aislamiento para envolvente requerido por el ANSI/ASHRAE/IESNA 90.1 para la zona climática dónde está ubicado el proyecto, o demostrar que las adecuaciones de aislamiento representan reducciones significativas de consumo energético y/o costos operativos asociados a la reducción de necesidades de enfriamiento o calefacción._x000a_2._x0009_Instalación y/o reemplazo de sistemas de calefacción, refrigeración y ventilación. El proyecto debe demostrar que los sistemas propuestos para el proyecto cumplen con los requerimientos de eficiencia energética según el ANSI/ASHRAE/IESNA 90.1, y con los requerimientos de filtrado y renovaciones de aire propuestos dentro de la última actualización de la norma ANSI/ASHRAE/IESNA 60.1._x000a_3._x0009_Instalación y/o reemplazo de sistemas de calefacción de agua, por sistemas de calentamiento solar de agua._x000a_4._x0009_Instalación y/o reemplazo de dispositivos y sistemas de iluminación con eficiencia sobre los 65 lúmenes/watt._x000a_5._x0009_Sustitución de puertas externas por nuevas energéticamente eficientes. El proyecto debe demostrar que los sistemas propuestos para el proyecto cumplen con los requerimientos de eficiencia energética según el ANSI/ASHRAE/IESNA 90.1._x000a_6._x0009_Aplicación de pinturas reflectivas en cubierta para reducir las cargas térmicas, reduciendo con esto el consumo energético asociado a los equipos de enfriamiento del edificio, y mejorando así el confort térmico del espacio._x000a_7._x0009_Sistemas que demuestren deficiencias desde un 40% de ahorro en el uso de agua (lt/hab/día), frente a la estimación de una línea base desarrollada para la tipología de construcción , a través de estrategias de eficiencia, recolección, tratamiento y recuperación de aguas grises y/o aguas residuales, según lo permitido por la normativa vigente aplicable, si existe._x000a_8._x0009_Montaje y operación de bombas de calor eléctricas que usen refrigerante ≤ 675 y que cumplan con los requisitos de eficiencia energética estipulados en la normativa vigente aplicable, si existe. _x000a_9._x0009_Termostatos zonales, sistemas de termostatos inteligentes y equipos de detección (p. ej.: sistemas de control de movimiento y luz natural)._x000a_10._x0009_Sistemas de Gestión de Edificios (BMS por su nombre en inglés) y Sistemas de Gestión de Energía (EMS, por sus siglas en inglés)._x000a_11._x0009_Estaciones de carga para vehículos eléctricos (BEV, por su sigla en inglés)._x000a_12._x0009_Contadores inteligentes para gas y energía eléctrica._x000a_13._x0009_Elementos de fachadas y techos con función de protección o control solar, incluidos aquellos que apoyan el crecimiento de la vegetación (paisajismo)._x000a_14._x0009_Medidas de paisajismo sostenible que aseguren la eficiencia en el uso del recurso hídrico. Esto incluye, pero no se limita a: diseños bioclimáticos, diseños del paisaje, optimización del uso de recursos naturales, tecnologías eficientes de riego agrícola, jardines para la retención de agua pluvial, entre otros._x000a_15._x0009_Sistemas solares fotovoltaicos, tanto para autoconsumo como para alimentación de la red eléctrica u otros sistemas de generación de energía a partir de fuentes renovables no convencionales (como la energía eólica y el aprovechamiento de residuos)._x000a_16._x0009_Paneles solares para la calefacción de agua (más su equipamiento técnico auxiliar) con un plan de manejo por vencimiento de vida útil._x000a_17._x0009_Otros sistemas de generación de energía a partir de fuentes renovables no convencionales (como la energía eólica y el aprovechamiento de residuos)._x000a_18._x0009_Bombas de calor que contribuyen a los objetivos de energía renovable en calefacción y refrigeración (y el equipo técnico auxiliar necesario). Instalación de bombas nuevas o la actualización de los sistemas existentes._x000a_19._x0009_Aerogeneradores (y el equipamiento técnico auxiliar)._x000a_20._x0009_Colectores solares transpirados (incluido el equipamiento técnico auxiliar)._x000a_21._x0009_Unidades de almacenamiento de energía térmica o eléctrica (más el equipo técnico auxiliar)._x000a_22._x0009_Planta de alta eficiencia micro CHP (combinación de calor y energía, por sus siglas en inglés)._x000a_23._x0009_Intercambiadores de calor/sistemas de recuperación. (Incluyendo pozo provenzal o canadiense)_x000a_24._x0009_Unidades de medición de calidad del aire interior y exterior._x000a_25._x0009_Instalación de materiales que demuestren un análisis de ciclo de vida, o tengan una Declaración Ambiental de Producto._x000a_26._x0009_Instalación de componentes de construcción derivados de la madera que demuestren una certificación FSC o similar._x000a_27._x0009_Mobiliario y acabados aplicados a espacios interiores, que cumplan con cualquiera de los siguientes aspectos: _x000a_•_x0009_Contenido reciclado._x000a_•_x0009_Declaración Ambiental de Producto._x000a_•_x0009_Análisis de ciclo de vida a escala de producto y de edificación. _x000a_•_x0009_Bajo o nulo contenido de compuestos orgánicos volátiles (VOC, por sus siglas en inglés), u otros componentes emisivos._x000a_28._x0009_Sistemas de protección para los sistemas eléctricos (p. ej: pararrayos, supresores de pico y transigentes, reguladores de voltaje, entre otros)._x000a_Servicios profesionales elegibles:_x000a_29._x0009_Consultorías técnicas (p. ej.: consultores de energía, simulación y modelación de eficiencia de los edificios, estudios de análisis del ciclo de vida, gestión de proyectos, emisión de Energy Performance Certificates (EPC), capacitación especializada, certificaciones de edificios sostenibles, etc.) vinculadas a las medidas individuales mencionadas dentro de las actividades contempladas en la Taxonomía. _x000a_30._x0009_Acreditaciones profesionales y costos administrativos por certificación de edificaciones sostenibles._x000a_31._x0009_Auditorías energéticas acreditadas y evaluaciones de desempeño de edificios y los servicios de comisionamiento._x000a_32._x0009_Servicios y contratos de gestión energética, incluidos los servicios prestados por Empresas de Servicios Energéticos (ESCO)._x000a_33._x0009_Auditorias de residuos, evaluaciones de desempeño de edificaciones._x000a_34._x0009_Diseños de ingenierías especializadas enfocadas en la eficiencia en el desempeño, especialmente en el consumo de agua y energía._x000a__x000a_2._x0009_A nivel de ciudad, municipio y localidad_x000a_Las iniciativas y proyectos de desarrollo urbano o distrital contribuyen sustancialmente a la mitigación de las emisiones de GEI. La implementación de tecnologías limpias (bajas en carbono) o de estrategias de urbanismo sostenible, permiten hacer más eficiente la gestión de las ciudades. El crecimiento urbano bajo en carbono ayuda a aumentar la densidad en las ciudades con un menor impacto ambiental y a reducir el uso de recursos naturales requeridos para obtener los servicios ofrecidos por estas áreas._x000a_Los proyectos urbanísticos que integren principios de sostenibilidad ambiental pueden contemplar diferentes actividades de la Taxonomía, para lo cual será necesario que cada desarrollador de proyecto evalúe la alineación de las diferentes actividades dentro del proyecto con los diferentes sectores y actividades de la Taxonomía, con el fin de identificar aquellas que tienen el potencial de ser financiadas por medio de instrumentos financieros verdes. A continuación, se brinda una lista no exhaustiva sobre estas actividades:_x000a_Energía:_x000a_•_x0009_Sistemas de iluminación pública autosuficientes que eviten la construcción de redes de transmisión de energía (p. ej.: abastecidos por paneles solares). _x000a_•_x0009_Sistemas de gestión del alumbrado público basados en la presencia de personas y en horarios predeterminados, de tal forma que se impida el desperdicio de la energía eléctrica cuando está no sea requerida. _x000a_•_x0009_Sistemas de generación de energía in situ (p. ej.: Distributed Energy Resources, entre otros)._x000a_•_x0009_Puntos de carga de vehículos eléctricos en zonas urbanas (p. ej.: para modos de transporte como: bicicletas, motocicletas, monopatines, entre otros). _x000a_Transporte:_x000a_•_x0009_Intervenciones a nivel urbano, de acuerdo con lo establecido en el sector Transporte, que favorezcan la reducción de emisiones por movilidad (ajuste de rutas, cambios modales, ciclovías, aceras, pasarelas, entre otras)._x000a_Residuos y captura de emisiones:_x000a_•_x0009_Proyectos de construcción de infraestructura para el aprovechamiento energético de residuos, a escala de barrio o edificio, de acuerdo con la normativa vigente, si existe._x000a_•_x0009_Proyectos de construcción de Centros de Transferencia de Residuos que promuevan el reciclaje y su reutilización, evitando el transporte y la disposición de residuos en rellenos sanitarios o centros de disposición final de desechos._x000a_•_x0009_Inversiones requeridas para la transición del uso de rellenos sanitarios actuales hacia infraestructura adecuada para el manejo de residuos. _x000a_TIC:_x000a_•_x0009_Redes de sensores y sistemas integrados para hacer más eficiente la gestión del desarrollo urbano, optimizar el funcionamiento de la infraestructura, articular diferentes servicios (p. ej.: energía + movilidad + construcción) y facilitar la creación de sistemas de medición avanzada inteligentes. _x000a_•_x0009_Incorporación/migración a la metodología BIM (Building Modelling Energy, por sus siglas en inglés). _x000a_Suministro y tratamiento de agua:_x000a_•_x0009_Sistemas Urbanos de Drenaje Sostenible (SUDS) que demuestren una retención del 100% del agua de escorrentía en el área urbanizada._x000a_•_x0009_Plantas de tratamiento de aguas residuales (grises y/o negras), que eviten la disposición de las aguas residuales en los sistemas de tratamiento de la ciudad o el municipio._x000a_•_x0009_Sistemas de microgeneración a partir de la biomasa resultante del tratamiento de aguas residuales o residuos, tanto a nivel comercial como residencial._x000a_•_x0009_Sistemas de captación y aprovechamiento de aguas lluvia en gran capacidad._x000a__x000a_Investigación, Desarrollo e Innovación:_x000a_•_x0009_Los fondos para la investigación y el desarrollo abarcan pero no se limitan a: las instituciones estatales, las instituciones privadas, las organizaciones civiles sin fines de lucro, las Instituciones educativas como universidades públicas o privadas, los diseñadores, consultores y desarrolladores que desean generar investigación como fuente de información para actividades que permitan el desarrollo de nuevos proyectos que impulsen el cumplimiento de los criterios de contribución sustancial de la Taxonomía en el sector Construcción. Las actividades para la investigación, el desarrollo y la innovación (I+D+I) que abarquen, pero no se limiten a: _x000a_o_x0009_Servicios de información climática._x000a_o_x0009_Análisis de riesgo y vulnerabilidad._x000a_o_x0009_Información de calidad de aire._x000a_o_x0009_La generación de líneas base específicas para El Salvador._x000a_o_x0009_La planificación territorial, prácticas de diseño y construcción sostenible._x000a_o_x0009_Cualquier otro tipo de investigación que permita establecer puntos de referencia asociados al desempeño, la sostenibilidad y la adaptación de edificaciones y ciudades."/>
    <s v="NA"/>
    <s v="NA"/>
    <s v="NA"/>
    <s v="NA"/>
    <s v="NA"/>
    <s v="NA"/>
  </r>
  <r>
    <n v="24"/>
    <s v="T1"/>
    <x v="2"/>
    <s v="T1. Transporte público"/>
    <s v="La actividad es elegible si cumple con alguna de las opciones listadas a continuación:_x000a_Opción 1: Son directamente elegibles las actividades de transporte público urbano por carretera, férreo o fluvial con cero emisiones directas (p. ej.: eléctricos o impulsados por hidrógeno bajo en carbono)._x000a_Opción 2: la flota de transporte público por carretera será elegible según su tipo si cumple con alguno de los criterios listados a continuación: _x000a_•_x0009_Flota nueva: Las emisiones directas son inferiores a 20 gCO2e/p.km hasta 2030 (a partir de ese año serán elegibles solo flotas con cero emisiones directas enunciadas en el criterio anterior)._x000a_•_x0009_Renovación de flota: La nueva flota tiene factor de emisión directa inferior a 30 gCO2e/p.km hasta 2030 (a partir de ese año serán elegibles solo flotas con cero emisiones directas enunciadas en el criterio anterior)._x000a_•_x0009_Renovación y desintegración física de flota : La nueva flota tiene factor de emisión directa inferior a 40 gCO2e/p.km y el proyecto elegible incluye la desintegración física de la flota reemplazada hasta 2030 (a partir de ese año serán elegibles solo flotas con cero emisiones directas enunciadas en el criterio anterior)._x000a_Opción 3: la flota de transporte público fluvial de pasajeros cumple con alguno de los criterios listados a continuación: _x000a_•_x0009_Los buques que tienen cero emisiones directas de CO2 (tubo de escape) son directamente elegibles._x000a_•_x0009_Asegurar el uso de tecnologías de transporte que funcionen con mezclas B100 (provenientes de biocombustibles sostenibles, biogás o combustibles alternativos), garantizado ya sea por diseño tecnológico o por monitoreo continuo y verificación de terceros._x000a_Nota: Asegurar el uso de tecnologías de transporte que permitan la utilización de mezclas B100 con altos estándares de calidad del producto y eficiencia._x000a_•_x0009_Hasta el 31 de diciembre de 2030, los buques híbridos y de doble combustible obtienen al menos el 50% de su energía de combustibles con cero emisiones directas (tubo de escape) de CO2 o de energía enchufable para su funcionamiento normal."/>
    <s v="NA"/>
    <s v="NA"/>
    <s v="•_x0009_Cumplir con los limites permisibles de emision de Hidrocarburos No Quemados (HC), Monoxido de Carbono (CO), Dioxido de Carbono (CO2) y Opacidad (Op) para vehiculos automotores de combustion, según lo establecido en el Reglamento técnico Salvadoreño RTS 13.01.02:23 (Acuerdo No. 126-2024) que reglamenta el control de emisiones generadas por fuentes móviles, o la normativa que la reemplace o complemente_x000a_•_x0009_En cuanto a las emisiones directas al aire de los gases de escape de los motores de combustión interna —óxidos de nitrógeno (NOx), hidrocarburos totales (THC), hidrocarburos no metánicos (NMHC), monóxido de carbono (CO), material particulado (PM)—, los autobuses deben cumplir con la norma EURO V vigente o superior. Incluye la verificación obligatoria del cumplimiento de los límites de emisiones mediante pruebas de campo con dispositivos de medición embarcados, realizadas durante la vida útil."/>
    <s v="•_x0009_Verificar, a través de un plan de gestión del proyecto o fichas técnicas de la tecnología, la incorporación del objetivo de economía circular, evaluando la disponibilidad y uso de equipos y componentes de alta durabilidad y reciclabilidad en los vehículos. En el caso del transporte alimentado por baterías, estas medidas incluyen la reutilización y el reciclaje de baterías y componentes electrónicos, incluidas las materias primas críticas que contienen. _x000a_•_x0009_Contar con un plan de manejo eficiente de los residuos no peligrosos (durante toda la vida útil del sistema), adecuado para su disposición y tratamiento, dando cumplimiento a la Ley de gestión integral de residuos y fomento al reciclaje (Decreto No. 527-2019), y/o la normativa aplicable vigente que las reemplace/complemente. Contar con certificados de disposición final de los residuos sólidos generados durante todo el proceso de manejo de vehículos en desuso, detallando el tipo de tratamiento que se realiza de acuerdo con el tipo de residuo._x000a_•_x0009_Contar con un plan de disposición adecuado de los residuos peligrosos al final de su vida útil de los vehículos que cumpla con los requisitos establecidos en la Ley del Medio Ambiente (Decreto No. 233-1998) y el Reglamento Especial en Materia de Sustancias, Residuos y Desechos Peligrosos (Decreto No. 41-2000)."/>
    <s v="•_x0009_Verificar a través de un plan ambiental que la actividad o proyecto no afecta negativamente el ecosistema o paisaje donde se desarrollará, estableciendo las medidas adecuadas preventivas y de atención por los riesgos derivados del mismo."/>
    <s v="•_x0009_Establecer un plan de operación y mantenimiento de las prácticas de limpieza de vehículos en los sitios específicamente designados para esta tarea, haciendo un uso racional de los recursos hídricos y evitando vertimientos de aguas residuales a cuerpos hídricos y/o sistemas de alcantarillado que no cumplan con los parámetros permisibles establecidos en la normativa aplicable vigente._x000a_"/>
  </r>
  <r>
    <n v="25"/>
    <s v="T2"/>
    <x v="2"/>
    <s v="T2. Micromovilidad"/>
    <s v="La actividad es elegible si cumple con alguna de las opciones listadas a continuación:_x000a_Opción 1: Son directamente elegibles los sistemas de micromovilidad, de carga o pasajeros con cero emisiones directas._x000a_Opción 2: Son directamente elegibles los dispositivos de movilidad personal que funcionen en las mismas infraestructuras públicas que las bicicletas o los peatones."/>
    <s v="NA"/>
    <s v="NA"/>
    <s v="NA"/>
    <s v="NA"/>
    <s v="NA"/>
    <s v="NA"/>
  </r>
  <r>
    <n v="26"/>
    <s v="T3"/>
    <x v="2"/>
    <s v="T3. Infraestructura para el transporte"/>
    <s v="La actividad es elegible si cumple con alguna de las opciones listadas a continuación:_x000a_Opción 1: Infraestructura que se requiere para el transporte con cero emisiones directas (p. Ej.: puntos de carga eléctrica, actualizaciones de conexión a la red eléctrica, estaciones de combustible de hidrógeno o autopistas eléctricas)._x000a_Opción 2: Infraestructura y equipamiento (incluyendo flotas) para la micromovilidad cero emisiones, por ejemplo, la redistribución del perfil de la vía para aumentar el área peatonal y los carriles para bicicletas. También se incluye el equipamiento urbano para estaciones de sistemas públicos de micromovilidad compartida, puntos de consolidación y distribución urbana de mercancías de última milla en sistemas de micromovilidad y operaciones de ‘cross-docking’. La actividad es elegible si la flota de vehículos o modos de transporte que usan esta infraestructura cumplen con los umbrales de emisiones directas según lo definido en la actividad T2. _x000a_Opción 3: Infraestructura ferroviaria no electrificada con un plan existente de electrificación o de uso de trenes con cero emisiones netas (p. ej.: vehículos impulsados con hidrógeno bajo en carbono, celdas de batería)._x000a_Opción 4: Infraestructura y equipos para la logística urbana en general (p. ej.: corredores logísticos urbanos, plataformas logísticas, centros de consolidación y distribución urbana de mercancías, entre otros)._x000a_Opción 5: Infraestructura para el suministro de biocombustible sostenible que cumpla con los criterios de contribución sustancial de la actividad EGE7 del presente documento, y el hidrógeno bajo en carbono que cumpla con los criterios de contribución sustancial de la actividad EP11 del presente documento. _x000a_Opción 6: Infraestructura tecnológica y plataformas para la movilidad como un servicio en transporte de carga y pasajeros. _x000a_Opción 7: Infraestructura que avanza hacia el transporte multimodal, férreo o fluvial/marítimo, independientemente del tipo de flota que use, asumiendo que va a disminuir las emisiones netas causadas, al reemplazar la movilidad por carretera._x000a_Opción 8: La infraestructura dedicada a la operación de buques con cero emisiones directas de CO2 (tubo de escape), puntos de carga de electricidad y puntos de reabastecimiento de combustible a base de hidrógeno._x000a_Opción 9: La infraestructura dedicada al suministro de electricidad en tierra a los buques atracados._x000a_Opción 10: La infraestructura está dedicada al desempeño de las operaciones propias del puerto con cero emisiones directas de CO2 (tubo de escape)._x000a_Opción 11: La infraestructura y las instalaciones dedicadas al transbordo de mercancías entre diferentes modos de transporte, incluyendo infraestructura terminal y superestructuras para la carga, descarga y transbordo de mercancías._x000a_Opción 12: Servicios asociados a compra, mantenimiento, reciclaje y reposición de baterías para vehículos e infraestructura de transporte bajo en carbono._x000a_Opción 13: Adecuación de infraestructura urbana de transporte para mejorar su uso eficiente (factores de ocupación) y generar cambios de comportamiento (demanda) en los usuarios (p. ej.: carriles de alta ocupación; tecnología para sistemas de parqueo y transporte inteligente; tecnología para apoyar horarios escalonados; sistemas tecnológicos de tarificación vial, como los peajes urbanos electrónicos; sistemas de fiscalización de carriles exclusivos para buses, entre otros), y en general, la infraestructura y tecnología para proyectos de gestión de la demanda que estén definidos como medidas potenciales de reducción de GEI."/>
    <s v="No es elegible aquella infraestructura que se dedica al transporte de combustibles fósiles o combustibles fósiles mezclados. "/>
    <s v="NA"/>
    <s v="•_x0009_Tomar acciones para mitigar el ruido y las vibraciones causadas por el uso de la infraestructura (p. ej.: introducción de zanjas abiertas y barreras de pared)._x000a_•_x0009_Disminuir el ruido, el polvo y la contaminación por emisiones durante las obras de construcción y mantenimiento de la infraestructura._x000a_•_x0009_Garantizar que los componentes y materiales de construcción utilizados no contengan asbesto ni sustancias contaminantes identificadas en el reglamento REACH o su equivalente en normas técnicas aplicables al país."/>
    <s v="•_x0009_Contar con un plan de economía circular donde se muestre la priorización del uso de materiales bajos en carbono, materiales sostenibles para la construcción._x000a_•_x0009_Reutilizar piezas y usar material reciclado durante la renovación, mejora y construcción de la infraestructura._x000a_•_x0009_Garantizar que al menos el 70% (en peso) de los residuos de construcción y demolición no peligrosos generados en la obra se preparen para su reutilización, reciclaje y otro tipo de recuperación de materiales, incluidas las operaciones de relleno con residuos para sustituir otros materiales."/>
    <s v="•_x0009_Contar con un plan de manejo de la biodiversidad que contemple, entre otras cosas, medidas para evitar la afectación y fragmentación de ecosistemas frágiles, como áreas naturales protegidas, incluyendo las medidas de control de riesgos en el plan de gestión. Las directrices voluntarias sobre la evaluación del impacto inclusiva de la biodiversidad del CBD y la norma de desempeño 6 del IFC puede ser de referencia (según la escala del proyecto)."/>
    <s v="NA"/>
  </r>
  <r>
    <n v="27"/>
    <s v="T4"/>
    <x v="2"/>
    <s v="T4. Transporte interurbano (carga y pasajeros)"/>
    <s v="La actividad es elegible si cumple con alguna de las opciones listadas a continuación:_x000a__x000a_Opción 1. Para todos los modos de transporte se considera elegible si se cumple con alguno de los criterios listados a continuación:_x000a__x000a_• La flota de vehículos o material rodante destinados al transporte intermunicipal sea de carga o pasajeros, por carretera, férreo o fluvial con cero emisiones directas (p. ej.: eléctricos o hidrógeno bajo en carbono) son directamente elegibles._x000a_• La flota de vehículos o material rodante sea de carga o pasajeros, por carretera, férreo o fluvial, que usa biocombustibles sostenibles y biogás, garantizados por diseño tecnológico o por monitoreo continuo y verificación de terceros, también son elegibles. Asegurar el uso de tecnologías de transporte que permitan el uso del 100% de biocombustibles._x000a__x000a_Opción 2: Para los vehículos de transporte por carretera se considera elegible si se cumple con alguno de los criterios listados a continuación:_x000a__x000a_• Los vehículos híbridos de carga o pasajeros (excepto los vehículos diésel) son elegibles hasta 2032._x000a_• El material rodante para el transporte de carga que cumple con la siguiente trayectoria de descarbonización. No se especifica el tipo de combustible. _x000a__x000a_Umbrales para vehículos pesados (Camiones, Remolcadores o cabezales; y, Camiones con remolque): _x000a__x000a_Año_x0009_                          2025_x0009_2030_x0009_2035_x0009_2040_x0009_2045_x0009_2050_x000a_g CO2e/t-km   _x0009_243 _x0009_207 _x0009_135 _x0009_60 _x0009_6 _x0009_0 _x000a__x000a_Umbrales para vehículos ligeros (pick-ups con remolque y otros de carga ligera): _x000a__x000a_Año_x0009_                         2025 _x0009_2030 _x0009_2035 _x0009_2040 _x0009_2045 _x0009_2050 _x000a_g CO2e/t-km _x0009_                50 _x0009_ 47 _x0009_ 28 _x0009_ 12 _x0009_ 1 _x0009_ 0 _x000a__x000a_Opción 3: Para los vehículos de transporte férreo se considera elegible si se cumple con alguno de los criterios listados a continuación:_x000a__x000a_• El material rodante para el transporte interurbano de pasajeros férreo que cumple con la siguiente trayectoria de intensidad de emisiones:_x000a__x000a_Año_x0009_                          2025_x0009_2030_x0009_2035_x0009_2040_x0009_2045_x0009_2050_x000a_g CO2e/p-km_x0009_                36_x0009_  32_x0009_  32_x0009_  17_x0009_    3_x0009_  0_x000a__x000a_• El material rodante para el transporte interurbano de carga ferroviario que cumple con la siguiente trayectoria de descarbonización._x000a__x000a__x000a_Año_x0009_                      2025 _x0009_2030 _x0009_2035 _x0009_2040 _x0009_2045 _x0009_2050 _x000a_g CO2e/t-km        _x0009_6 _x0009_  5 _x0009_   3 _x0009_   0 _x0009_   0 _x0009_  0 _x000a__x000a_Opción 4: Para los vehículos de transporte fluvial se considera elegible si se cumple con el siguiente criterio:_x000a__x000a_• Las embarcaciones fluviales (p. ej.: embarcaciones híbridas) son elegibles si las emisiones directas de CO2e por tonelada-kilómetro (tCO2e/tkm) o por tonelada - milla náutica (tCO2e/tnm) son un 50% más bajas que las emisiones de CO2 de referencia promedio de vehículos de servicios pesados, según lo definido en el reglamento correspondiente."/>
    <s v="La flota de vehículos o material rodante que transportan combustibles fósiles o combustibles fósiles mezclados con alternativos no son elegibles. "/>
    <s v="NA"/>
    <s v="•_x0009_Contar con un plan de disposición adecuado de los residuos peligrosos al final de su vida útil de los vehículos que cumpla con los requisitos establecidos en la Ley del Medio Ambiente (Decreto No. 233-1998) y el Reglamento Especial en Materia de Sustancias, Residuos y Desechos Peligrosos (Decreto No. 41-2000). _x000a_•_x0009_Cumplir la normativa aplicable a factores de ruido correspondientes al país de jurisdicción y que apliquen a esta actividad._x000a_•_x0009_Los neumáticos cumplen los requisitos relativos al ruido de rodadura exterior en la clase más poblada y al coeficiente de resistencia a la rodadura (que influye en la eficiencia energética del vehículo)._x000a_•_x0009_Los buses de transporte deben acatar el estándar Euro V vigente o superior, con relación a las emisiones atmosféricas de los gases de escape de los motores de combustión interna (óxidos de nitrógeno (NOX), hidrocarburos totales (THC), hidrocarburos distintos del metano (NMHC), monóxido de carbono (CO), material particulado (PM), entre otros)._x000a_•_x0009_Cumplir con alguna de las normas internacionales de estandarización que permiten verificar las emisiones de GEI y ruido en el sector transporte ._x000a_•_x0009_Para el caso del transporte por vía férrea y fluvial (pasajeros y mercancías), debe demostrar el cumplimiento de los límites máximos permisibles de contaminantes de los ciclos de prueba de la US EPA, en tanto que no exista normativa nacional aplicable."/>
    <s v="•_x0009_Contar con un plan de manejo eficiente de los residuos peligrosos y no peligrosos (durante toda la vida útil del sistema), adecuado para su disposición y tratamiento, dando cumplimiento a la Ley de gestión integral de residuos y fomento al reciclaje (Decreto No. 527-2019), y/o la normativa aplicable vigente que las reemplace/complemente. _x000a_•_x0009_En el caso de que el medio de transporte funcione con baterías, esas medidas incluyen garantizar la reutilización y el reciclado de las baterías y de los componentes electrónicos, incluidas las materias primas críticas que contienen."/>
    <s v="NA"/>
    <s v="•_x0009_Establecer un plan de operación y mantenimiento de las prácticas de limpieza de vehículos en lugares destinados a esta tarea, haciendo un uso racional del recurso hídrico, evitando vertimientos de aguas residuales a cuerpos hídricos y/o sistemas de alcantarillado que no cumplan con los parámetros permisibles establecidos en el Reglamento Especial de Aguas Residuales y Manejo de Lodos Residuales (Decreto No. 29-2019) o la normativa aplicable vigente que lo reemplace/complemente._x000a_ "/>
  </r>
  <r>
    <n v="28"/>
    <s v="T5"/>
    <x v="2"/>
    <s v="T5. Transporte particular"/>
    <s v="• Los vehículos con cero emisiones son directamente elegibles (p. ej.: vehículos eléctricos o impulsados por celdas de hidrógeno bajo en carbono)._x000a_• Como criterio de transición, los vehículos híbridos serán elegibles hasta el año 2032."/>
    <s v="Los vehículos híbridos con sistemas que utilizan diésel como combustible no son elegibles."/>
    <s v="NA"/>
    <s v="•_x0009_Contar con un plan de disposición adecuado de los residuos peligrosos al final de su vida útil de los vehículos que cumpla con los requisitos establecidos en la Ley del Medio Ambiente (Decreto No. 233-1998) y el Reglamento Especial en Materia de Sustancias, Residuos y Desechos Peligrosos (Decreto No. 41-2000)._x000a_•_x0009_Cumplir la normativa aplicable a factores de ruido correspondientes en El Salvador, como lo es la Ordenanza Reguladora de la Contaminación Ambiental por la Emisión de Ruidos en el Municipio de San Salvador ( Alcaldía de San Salvador, 2023) y que apliquen a esta actividad."/>
    <s v="N.A"/>
    <s v="N.A"/>
    <s v="N.A"/>
  </r>
  <r>
    <n v="29"/>
    <s v="T6"/>
    <x v="2"/>
    <s v="T6. Transporte marítimo (carga y pasajeros)"/>
    <s v="El transporte marítimo de carga es elegible siempre que cumpla con alguno de los siguientes requisitos:_x000a_•_x0009_Las embarcaciones con cero emisiones directas de CO2 son directamente elegibles. _x000a_•_x0009_Las embarcaciones que utilizan combustibles alternativos como hidrogeno verde (que cumpla con el umbral de la taxonomía), incluyendo sus derivados como amonio verde, metanol, además de biogás o biocombustibles, garantizados ya sea por diseño tecnológico o por monitoreo continuo y verificación de terceros son elegibles. _x000a_•_x0009_Las embarcaciones marítimas (p. ej.: embarcaciones híbridas) son elegibles si las emisiones directas de CO2e por tonelada-kilómetro (tCO2e/tkm) o por tonelada - milla náutica (tCO2e/tnm) son un 50% más bajas que las emisiones de CO2 de referencia promedio de vehículos de servicios pesados, según lo definido en el reglamento correspondiente._x000a_•_x0009_Los vehículos auxiliares para el transporte marítimo con cero emisiones directas de CO2 o combustible alternativas como hidrogeno verde (que cumpla con el umbral de la taxonomía), incluyendo sus derivados como amonio verde, metanol, además de biogás o biocombustibles, garantizados ya sea por diseño tecnológico o por monitoreo continuo y verificación de terceros son elegibles._x000a__x000a_Adicionalmente, los buques de transporte marítimo internacional deben cumplir con los siguientes criterios cuando aplica:_x000a_•_x0009_Los vehículos de transporte marítimo internacional deben cumplir con las prescripciones del capítulo 4 del Anexo VI del Convenio Internacional para Prevenir la Contaminación por Buques (MARPOL) de la Organización Marítima Internacional (OMI). Dicho anexo define las reglas para alcanzar el objetivo de reducir la intensidad de carbono del transporte marítimo internacional y avanzar hacia los niveles de ambición establecidos en la “Estrategia inicial de la OMI sobre la reducción de las emisiones de GEI procedentes de los buques”:_x000a_o_x0009_El Índice de eficiencia energética de proyecto obtenido (EEDI) y aplicable (EEXI) debe calcularse para todo buque nuevo, existente o que haya sido objeto de transformaciones importantes y debe calcularse teniendo en cuenta las directrices elaboradas por la OMI. _x000a_o_x0009_Los buques nuevos y existentes deben llevar a bordo un plan de gestión y eficiencia energética del buque (SEEMP), el cual establece un mecanismo para mejorar la eficiencia energética utilizando medidas operacionales._x000a_o_x0009_Todo operador de buques de arqueo bruto (GT) superior o igual a 5000 debe recopilar y reportar datos relativos al consumo de fueloil acorde al apéndice IX del Anexo VI del convenio MARPOL._x000a_Todo buque de arqueo bruto superior (GT) o igual a 5000 debe calcular el indicador de intensidad de carbono (CII) operacional anual obtenido y cuando se requiera, formular un plan de medidas correctivas, teniendo en cuenta las directrices de la OMI."/>
    <s v="Los buques, barcos, barcazas, lanchas, catamaranes y demás vehículos de transporte marítimo que se dediquen al transporte de combustibles fósiles no son elegibles."/>
    <s v="NA"/>
    <s v="•_x0009_Todo el transporte marítimo deberá ajustarse a la normativa nacional aplicable, incluyendo la Ley de Navegación (Decreto No. 691-2023), o la ley que vigente aplicable._x000a_•_x0009_Los buques deben cumplir los límites de emisiones de GEI establecidos en la normativa aplicable vigente, si existe. _x000a_•_x0009_Las embarcaciones que operen con motor de diésel marino deben cumplir con certificaciones y reconocimientos que garanticen que no contaminan la atmósfera._x000a_•_x0009_Se prohíbe toda emisión deliberada de sustancias que agotan la capa de ozono, así como las instalaciones que contengan sustancias que agotan la capa de ozono en buques. _x000a_•_x0009_Los buques con sistemas o equipos que contengan sustancias que agotan la capa de ozono, se les exige disponer de un Certificado internacional de prevención de la contaminación atmosférica (IAPP) y mantener un libro registro de dichas sustancias._x000a_•_x0009_Aplicar un control de las emisiones de óxidos de azufre y materia particulada al fueloil utilizado o transportado para su utilización a bordo del buque. Las medidas de control incluyen: procedimientos para el cambio del fueloil, muestreo del fueloil y control de contenido de azufre, el cual debe tener un límite de 0.50% m/m._x000a_•_x0009_En los puntos y terminales definidos por la normativa local, los buques tanque, gaseros y que transporten crudo han de llevar a bordo y aplicar un plan de gestión de los compuestos orgánicos volátiles (COV) aprobado por la autoridad competente."/>
    <s v="•_x0009_Definir medidas para gestionar los residuos, tanto en la fase de uso como al final de la vida útil del buque, de acuerdo con la jerarquía de residuos, incluido el control y la gestión de materiales peligrosos a bordo de los buques y garantizando su reciclaje seguro. _x000a_•_x0009_En el caso de los buques que funcionan con baterías, esas medidas incluyen la reutilización y el reciclado de las baterías y los componentes electrónicos, incluidas las materias primas críticas que contienen."/>
    <s v="N.A"/>
    <s v="N.A"/>
  </r>
  <r>
    <n v="30"/>
    <s v="T7"/>
    <x v="2"/>
    <s v="T7. Medidas individuales, servicios profesionales y actividades de Investigación, Desarrollo e Innovación (I+D+I) para el sector Transporte"/>
    <s v="Se consideran directamente elegibles la creación de activos intangibles y actividades de investigación, desarrollo e innovación (I+D+I) que tengan el objetivo de impulsar el cumplimiento de los criterios de contribución sustancial de la Taxonomía en el sector de transporte, promoviendo el cumplimiento de los umbrales establecidos. Algunas de las opciones son (lista no exhaustiva):_x000a_•_x0009_Asistencias técnicas que fomenten la capacitación y transferencia de conocimientos y capacidades asociados a nuevas tecnologías o actividades que fomenten el cumplimiento de los criterios de contribución sustancial. _x000a_•_x0009_Creación de guías, documentos de buenas prácticas en el marco del cumplimiento de los criterios de contribución sustancial._x000a_•_x0009_Sistemas de control de supervisión y adquisición de datos, que rastrean el uso de energía a nivel de componentes/equipos, para aumentar la eficiencia energética y permitir vehículos de cero emisiones.  _x000a_•_x0009_Innovación en infraestructura de recarga para vehículos cero emisiones. _x000a_•_x0009_Innovación en Infraestructura y gestión de activos:  _x000a_o_x0009_Infraestructura inteligente: Desarrollo de sistemas inteligentes de transporte (ITS) que utilizan el análisis de datos y el IoT para optimizar el flujo de tráfico y reducir la congestión. _x000a_o_x0009_Mantenimiento y sectorización: Implementación del mantenimiento predictivo mediante IA y aprendizaje automático para prolongar la vida útil de la infraestructura y reducir el tiempo de inactividad. _x000a_•_x0009_Tecnología de combustibles alternativos que permite vehículos de cero emisiones. _x000a_•_x0009_Baterías avanzadas y motores eficientes que permiten vehículos de cero emisiones."/>
    <s v="NA"/>
    <s v="NA"/>
    <s v="NA"/>
    <s v="NA"/>
    <s v="NA"/>
    <s v="NA"/>
  </r>
  <r>
    <n v="31"/>
    <s v="M1"/>
    <x v="3"/>
    <s v="M1. Fabricación de tecnologías bajas en carbono"/>
    <s v="La actividad es elegible si cumple con alguna de las opciones listadas a continuación:_x000a_Opción 1: Las prácticas de desarrollo industrial se consideran elegibles si cumplen con todos los criterios listados a continuación:_x000a_•_x0009_La actividad económica fabrica tecnologías que están dirigidas y demuestran un ahorro sustancial de emisiones de GEI en su ciclo de vida en comparación con la tecnología/producto/solución alternativa de mejor rendimiento disponible en el mercado local, regional y/o nacional. _x000a_•_x0009_La reducción de las emisiones de GEI durante el ciclo de vida se calcula utilizando una metodología de cuantificación avalada (p. ej: la norma ISO 14067:2018, entre otras)._x000a_•_x0009_El ahorro cuantificado de emisiones de GEI durante el ciclo de vida es verificado por un tercero independiente._x000a_Opción 2: Se considera directamente elegible la industria que desarrolle los siguientes: componentes, productos, tecnologías y equipos:_x000a_Energía renovable_x000a_•_x0009_Fabricación de productos, componentes y maquinaria esenciales para las tecnologías de energía renovable elegibles en la Taxonomía._x000a__x000a_Transporte sostenible_x000a_•_x0009_Fabricación de vehículos eléctricos o híbridos, o componentes que son exclusivamente utilizados en las siguientes tecnologías (aplicable para transporte de carga y de pasajeros):_x000a_o_x0009_Sistemas de micromovilidad con cero emisiones de escape (incluye: hidrógeno y electricidad)_x000a_o_x0009_Flotas de transporte terrestre: urbano, suburbano e interurbano de pasajeros con cero emisiones directas (p. ej.: transporte ferroviario ligero, metro, tranvía, trolebús, autobús y ferrocarril)._x000a_o_x0009_Flotas de vehículos o material rodante para el transporte en modalidad de: servicio, carga y/o particular con cero emisiones de GEI directas._x000a_o_x0009_Flotas ferroviarias, como trenes con cero emisiones de GEI directas._x000a_o_x0009_Transporte fluvial o marítimo: embarcaciones acuáticas, eléctricas, híbridas basadas en biocombustible._x000a_Edificios eficientes e inteligentes_x000a_•_x0009_Fabricación y/o ensamblaje de los siguientes productos (con umbrales, cuando corresponda) para equipos de eficiencia energética en edificios y sus componentes clave. _x000a_o_x0009_Fabricación de los elementos de los Sistemas de Gestión de Edificios (BMS, por sus siglas en inglés), que integran equipos y aplicaciones de automatización, monitoreo y control de temperatura, energía y agua._x000a_o_x0009_Ventanas de alta eficiencia (valor U  menor a 0.7 W/m²K)._x000a_o_x0009_Puertas de alta eficiencia (valor U menor a 1.2 W/ m²K)._x000a_o_x0009_Productos de aislamiento con baja conductividad térmica (lambda inferior o igual a 0.045 W/m²K)._x000a_o_x0009_Revestimiento externo con valor U inferior a 0.5 W/m²K y sistemas de cubierta con valor U inferior a 0.3 W/m²K._x000a_o_x0009_Electrodomésticos con la etiqueta de alta eficiencia según corresponda al país (p. ej: calentadores de agua, lavadoras, estufas eléctricas, aire acondicionado, sistemas de enfriamiento y calefacción, entre otros)._x000a_o_x0009_Aparatos de iluminación de alta eficiencia y sistemas de alumbrado público, usando lámparas LED de última generación._x000a_o_x0009_Controles de presencia y luz diurna para automatización de sistemas de iluminación._x000a_o_x0009_Bombas de calor._x000a_o_x0009_Elementos de fachadas y cubiertas con una función de protección o control solar, incluidos los que apoyan el crecimiento de la vegetación._x000a_o_x0009_Sistemas de automatización y control de edificios energéticamente eficientes para edificios comerciales._x000a_o_x0009_Termostatos y dispositivos zonales para el monitoreo inteligente de las principales cargas de electricidad para edificios residenciales y equipos de detección (p. ej: control de movimiento, entre otros)._x000a_o_x0009_Productos para la medición de calor y controles termostáticos para hogares individuales conectados a sistemas de enfriamiento urbano y pisos individuales conectados a sistemas de enfriamiento central, los cuales puedan servir a todo el edificio._x000a_o_x0009_Fabricación de componentes necesarios para la implementación de IoT, tales como sensores y redes locales de comunicación._x000a_•_x0009_Fabricación de tecnologías bajas en carbono y sus componentes clave que contribuyen a reducir sustancialmente las emisiones de GEI en otras actividades económicas y sectores institucionales (incluidos los hogares privados). Estas son elegibles si demuestran reducciones importantes netas de emisiones de GEI en comparación con la tecnología o producto alternativo de mejor desempeño y solución disponible en el mercado, sobre la base de una evaluación reconocida y estandarizada de la huella de carbono en el ciclo de vida validada por un tercero independiente (p. ej.: ISO 14067:2018, ISO 14040:2006, Declaración Ambiental de Producto (EPD, por sus siglas en inglés) o la Huella Ambiental de Producto (PEF, por sus siglas en inglés), entre otras. _x000a_Nota: La fabricación de estas tecnologías debe promoverse en la medida de lo posible. Es crucial promover la economía de proximidad con el uso de materias primas locales."/>
    <s v="NA"/>
    <s v="NA"/>
    <s v="•_x0009_Cumplir con los requisitos establecidos por el Reglamento de Registro, evaluación, autorización y restricción de sustancias químicas (REACH ) o el equivalente (p. ej.: Responsible Care) para los equipos fabricados._x000a_•_x0009_Considerar los reglamentos técnicos específicos para fabricación de tecnologías bajas en carbono vigentes que apliquen al país."/>
    <s v="•_x0009_Evaluar la adopción de técnicas que apoyan :_x000a_o_x0009_La reutilización y el uso de materias primas secundarias y componentes reutilizados en los productos fabricados._x000a_o_x0009_El diseño para una alta durabilidad, reciclabilidad, fácil desmontaje y adaptabilidad de los productos fabricados._x000a_o_x0009_La gestión de residuos que priorice la separación, valoración energética y el reciclaje sobre la eliminación, en el proceso de fabricación y post consumo._x000a_o_x0009_La información y trazabilidad de las sustancias preocupantes  a lo largo del ciclo de vida de los productos fabricados."/>
    <s v="•_x0009_Gestionar la demanda y la cadena de custodia de ciertos metales y materiales que tienen un suministro limitado, en particular los que son extraídos de ecosistemas estratégicos, evitando impactos ambientales negativos significativos y la pérdida de la biodiversidad."/>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2"/>
    <s v="M2"/>
    <x v="3"/>
    <s v="M2. Fabricación de cemento"/>
    <s v="La actividad será elegible si cumple con alguna de las opciones listadas a continuación: _x000a_Opción 1: Producción de Clinker donde las emisiones específicas de GEI son inferiores a 0.8 tCO2e/t de Clinker producido (emisiones de alcance 1 y 2)._x000a_Opción 2: Producción de cemento o aglomerante hidráulico alternativo, donde las emisiones específicas de GEI del cemento o la producción de aglutinantes alternativas son inferiores a 0.6 tCO2e/t de cemento o aglomerante alternativo producido (emisiones de alcance 1 y 2 netas)._x000a_Opción 3: Las siguientes medidas son elegibles directamente:_x000a_•_x0009_Instalación, mejora y funcionamiento de pre-calcinadores._x000a_•_x0009_Instalación, actualización y funcionamiento de sistemas de recuperación de calor._x000a_•_x0009_Instalación, actualización y funcionamiento de equipos o infraestructuras de control digitalizados. Esto puede incluir:_x000a_o_x0009_Sensores y herramientas de medición (incluidos programas informáticos que permitan un control estrecho y en tiempo real de los procesos para mejorar la eficiencia)._x000a_o_x0009_Comunicación y control (incluido software avanzado y salas de control, y automatización de los procesos de la planta)._x000a_•_x0009_Instalación, actualización y funcionamiento de equipos de ensayo. Por ejemplo, los sistemas automatizados de DRX (X-ray diffraction)._x000a_•_x0009_Electrificación del calor (p. ej: procesos de horno electrificados)._x000a_•_x0009_Instalación, mejora y funcionamiento de equipos dedicados al uso de arcilla calcinada en la producción de cemento, a diferencia del clinker._x000a_•_x0009_Instalación, modernización y explotación de equipos dedicados al tratamiento de cenizas volantes y escorias de alto horno heredadas o históricas, procedentes de centrales eléctricas._x000a__x000a_Nota 1: En el caso de que el proyecto cuente con información del alcance 3, la misma podría ser referenciada y podrá ser valorada como esfuerzo adicional. Sin embargo, los umbrales de contribución sustancial de esta actividad están únicamente asociados a las emisiones de alcance 1 y 2._x000a_Nota 2: Algunas metodologías para el cálculo de estas emisiones son: Guías sobre medio ambiente, salud y seguridad sobre la fabricación de cemento y cal de la IFC (Sección 1.1 – Medio ambiente – Consumo de energía y combustibles: Hornos ), Metodología basada en el cemento, sustentada en el programa ClimateWise de la EPA  y Reducción de emisiones por el cambio de materias primas en la producción de Clinker (ACM0015 Metodología MDL – UNFCCC)._x000a_Nota 3: La fabricación de cemento que cuenta con una Declaración Ambiental de Producto (EPD, por sus siglas en inglés) bajo las Reglas de Categoría de Producto (PCR) para Cemento, ya sea cemento de uso general (UG), cemento de alta resistencia temprana (ART) y/o concretos premezclados, siendo verificado de acuerdo con las normas ISO 14025:2006 e ISO 21930:2017 y de ciclo de vida según la ISO 14044:2006, y que cumple con los umbrales expuestos en las opciones 1 o 2, son elegibles."/>
    <s v="NA"/>
    <s v="NA"/>
    <s v="•_x0009_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_x000a_•_x0009_Para la fabricación de cemento que emplea residuos peligrosos como combustibles alternativos, existen medidas para garantizar la manipulación segura de los residuos (p. ej.: combustibles alternativos como SRF – ‘Solid Recovered Fuel’, que tienen residuos como origen y las materias primas secundarias como el hormigón reciclado agregado)."/>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3"/>
    <s v="M3"/>
    <x v="3"/>
    <s v="M3. Fabricación y transformación de aluminio"/>
    <s v="La actividad debe cumplir con alguna de las opciones listadas a continuación: _x000a_Opción 1: La fabricación de aluminio primario es elegible si se cumple el criterio (a) en combinación con los criterios (b) o (c):_x000a_a)_x0009_La emisión directa para la producción primaria de aluminio es igual o inferior a 1.5 tCO2e/t (alcance 1 y 2)._x000a_b)_x0009_El consumo de electricidad para la electrólisis es igual o inferior a 15.3 MWh/t._x000a_c)_x0009_La intensidad media de carbono de la electricidad que se utiliza para la producción primaria de aluminio (electrólisis) es igual o inferior a 100 gCO2e/kWh (umbral definido en el sector energía para la generación de electricidad, sujeto a actualización periódica)._x000a_Opción 2: La fabricación de aluminio secundario, es decir, la producción de aluminio a partir de aluminio reciclado o recuperado de residuos es elegible directamente ."/>
    <s v="NA"/>
    <s v="NA"/>
    <s v="•_x0009_Mitigar y controlar los impactos significativos en las emisiones atmosféricas: perfluorocarbonos, gases flúor, hidrocarburos aromáticos policíclicos (HAP) y contaminantes de vida corta (CCVC) que tienen importantes afectaciones a la salud y material particulado (como criolita no utilizada). Las emisiones del proceso productivo están dentro o son inferiores a los niveles de emisiones atmosféricas establecidos por la normativa vigente, si existe ._x000a_•_x0009_Mitigar los efectos de sustancias como los fluoruros de hidrógeno sobre la vegetación circunvecina al proyecto._x000a_•_x0009_Revisar los fluoruros disueltos y los cianuros del material SPL – ‘Spent Pot Lining’ que pueden crear impactos ambientales significativos, incluida la contaminación de las aguas subterráneas y de los cuerpos de agua superficiales. _x000a_•_x0009_Mitigar los efectos de sustancias como los fluoruros de hidrógeno sobre la vegetación circunvecina al proyecto._x000a_•_x0009_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4"/>
    <s v="M4"/>
    <x v="3"/>
    <s v="M4. Fabricación y transformación de hierro y acero"/>
    <s v="La actividad es elegible si cumple con alguna de las opciones listadas a continuación:_x000a_Opción 1: La fabricación de hierro y acero es elegible si las emisiones de GEI asociadas a los procesos de producción (alcance 1 y 2) son inferiores a los siguientes valores:_x000a_• Metal caliente = 1.331 tCO2e/t producto. _x000a_• Sinterizado mineral = 0.163 tCO2e/t producto._x000a_• Coque (excluyendo el coque de lignito) = 0.144 tCO2e/t producto._x000a_• Fundición de hierro = 0.299 tCO2e/t producto._x000a_• Horno de arco eléctrico (EAF) de alta aleación de acero = 0.266 tCO2e/t producto._x000a_• Horno de arco eléctrico (EAF) Acero al carbono = 0.209 tCO2e/t producto._x000a_Opción 2: Toda la producción de acero nuevo verde (a través de materiales de reciclaje), o la combinación de la producción del nuevo y el reciclado, es elegible si las emisiones están por debajo de los umbrales descritos en la opción 1._x000a_Opción 3: Se considera elegible toda la producción de acero en hornos de arco eléctrico (EAF, por sus siglas en inglés), en la que al menos el 90% del contenido de hierro de los productos finales proceda de chatarra de acero. En este caso, no se aplican los umbrales definidos en la opción 1._x000a_Opción 4: Toda la producción de hierro semiterminado mediante recalentamiento es elegible, siempre que la energía utilizada para el proceso sea proveniente de fuentes renovables que son directamente elegibles en la Taxonomía (ver sector energía: actividades solar fotovoltaica y concentrada, eólica). Sí la energía eléctrica suministrada en el proceso es de la red nacional, verificar que dicha red esté en trayectoria de descarbonización (ver actividad económica ETD8). Otras fuentes de energía son elegibles si cumplen con el umbral de emisiones inferior a 100 gCO₂e /kWh (ver actividades del sector energía: geotermia, bioenergía, entre otras)_x000a_Nota: Las medidas de mitigación son elegibles cuando se incorporan a un único plan de inversión dentro de un plazo determinado (5 o 10 años), el cual describe cómo cada una de las medidas, en combinación con otras, permite cumplir el umbral definido."/>
    <s v="NA"/>
    <s v="NA"/>
    <s v="•_x0009_Controlar las emisiones atmosféricas procedentes de operaciones de fabricación y fundición de coque, especialmente partículas (polvo), óxidos de nitrógeno, dióxido de azufre, monóxido de carbono, cloruros, fluoruros, compuestos orgánicos volátiles, HAP, dibenzo-dioxinas/furanos policlorados y metales pesados. "/>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Mitigar y controlar los vertimientos a cuerpos hídricos de hidrocarburos y examinar las emisiones al agua de sólidos suspendidos, en línea con la Ley del Medio Ambiente (Decreto No. 233-1998) o con la normativa aplicable vigente que los reemplace o complemente. _x000a_•_x0009_Controlar los desechos y productos de las operaciones de coque y fundición, incluyendo alquitrán y belzona en línea con la Ley del Medio Ambiente (Decreto No. 233-1998) y el Reglamento Especial en Materia de Sustancias, Residuos y Desechos Peligrosos (Decreto No. 41-2000) o con la normativa aplicable vigente que los reemplace o complemente._x000a_•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5"/>
    <s v="M5"/>
    <x v="3"/>
    <s v="M5. Fabricación de otros productos químicos básicos inorgánicos"/>
    <s v="La actividad es elegible si cumple con alguna de las opciones listadas a continuación:_x000a_Opción 1: Carbono negro: Las emisiones directas de GEI de los procesos de producción de carbono negro son inferiores a 1.141 tCO2e/t de producto (alcance 1)._x000a_Opción 2: Cenizas de soda: Las emisiones directas de GEI de los procesos de producción de cenizas de soda son inferiores a 0.789 tCO2e/t de producto (alcance 1)._x000a_Opción 3: Cloro: El uso de electricidad para la fabricación de cloro es inferior o igual a 2.45 MWh/t de cloro (incluye tanto la electrólisis como el tratamiento del cloro, umbral sujeto a actualización periódica) o la intensidad media de carbono de la electricidad utilizada para su fabricación es menor que 100 gCO2e/kWh  o se incluye el uso de fuentes de energías renovables en el proceso (ver actividades directamente elegibles en el sector energía). Las emisiones de GEI son verificadas por un tercero independiente."/>
    <s v="NA"/>
    <s v="NA"/>
    <s v="•_x0009_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Identificar y mitigar los riesgos de degradación ambiental relacionados con la preservación de la calidad del agua y la prevención del estrés hídrico, alineados con la Ley del Medio Ambiente (Decreto No. 233-1998)_x000a_•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6"/>
    <s v="M6"/>
    <x v="3"/>
    <s v="M6. Fabricación de otros productos químicos básicos orgánicos"/>
    <s v="La fabricación de los productos químicos debe cumplir con alguna de las opciones listadas a continuación:_x000a_Opción 1: Las emisiones de GEI de los procesos de producción de productos químicos básicos orgánicos son inferiores a:_x000a_• Para HVC: 0.693 tCO2e/t de HVC._x000a_• Para los aromáticos: 0.0072 tCO2e/t de un rendimiento ponderado complejo._x000a_• Para cloruro de vinilo: 0.171 tCO2e/t de cloruro de vinilo._x000a_• Para estireno: 0.419 tCO2e/t de estireno._x000a_• Para óxido de etileno / etilenglicoles: 0.314 CO2e/t de óxido de etileno / glicol._x000a_• Para ácido adípico: 0.32 CO2e /t de ácido adípico._x000a__x000a_Opción 2: Estar basada total o parcialmente en materias primas renovables. A efectos de la aplicación de estos criterios, las materias primas renovables se refieren a la biomasa, los biorresiduos industriales o los biorresiduos municipales deben cumplir los siguientes apartados:_x000a_• Si la materia prima es biomasa (excluyendo los biorresiduos industriales y municipales):_x000a_o Debe establecerse una trazabilidad completa del abastecimiento a través del correspondiente sistema de gestión de la cadena de custodia y demostrar su eficacia por medio de los debidos sistemas de certificación. _x000a_o Toda biomasa forestal utilizada en el proceso debe ajustarse al marco normativo forestal, si existe._x000a_o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Toda biomasa forestal utilizada en el proceso debe ajustarse al marco normativo forestal, si existe._x000a_o No se puede utilizar biomasa forestal procedente de plantaciones forestales de regadío._x000a_•  Si la materia prima son biorresiduos industriales (incluidos los de industrias alimentarias o biorresiduos municipales):_x000a_o Los biorresiduos deben cumplir con el marco reglamentario de residuos sólidos y con los planes nacionales, regionales y locales de gestión de residuos. _x000a_o Cuando se utilizan biorresiduos municipales como materia prima, el proyecto es complementario y no compite con la infraestructura municipal de gestión de biorresiduos existente._x000a__x000a_Opción 3: Los productos químicos orgánicos en el alcance, fabricados total o parcialmente a partir de materia prima renovable, producen emisiones de GEI del ciclo de vida inferiores que las emisiones de GEI del ciclo de vida del químico fabricado a partir de combustibles fósiles ._x000a_• Las emisiones de GEI del ciclo de vida del producto son cuantificadas._x000a_• Las emisiones de GEI cuantificadas del ciclo de vida de GEI son verificadas por un tercero independiente._x000a__x000a_Opción 4: Tener una huella de carbono sustancialmente menor en comparación con la huella de carbono de los mismos productos químicos fabricados a partir de materias primas químicas. Esta huella de carbono se calculará según la norma ISO 14067:2018 y será validada por un tercero independiente. A efectos de la aplicación de estos criterios, las materias primas renovables se refieren a la biomasa, los biorresiduos industriales o los biorresiduos municipales."/>
    <s v="NA"/>
    <s v="NA"/>
    <s v="•_x0009_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_x000a_•_x0009_Verificar y evitar la adición de componentes tóxicos a las formulaciones de los productos finales que pueden generar efectos crónicos (p. ej.: productos con potencial cancerígeno)."/>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_x000a_ "/>
  </r>
  <r>
    <n v="37"/>
    <s v="M7"/>
    <x v="3"/>
    <s v="M7. Fabricación de ácido nítrico"/>
    <s v="La fabricación es elegible si las emisiones directas de GEI (alcance 1 y 2) de la fabricación de ácido nítrico son inferiores a 0.038 tCO2e/t de ácido nítrico."/>
    <s v="NA"/>
    <s v="NA"/>
    <s v="•_x0009_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8"/>
    <s v="M8"/>
    <x v="3"/>
    <s v="M8. Fabricación o transformación de plásticos "/>
    <s v="La fabricación de plásticos es elegible si cumple con alguna de las opciones listadas a continuación:_x000a_Opción 1: El plástico se fabrica completamente a partir del proceso de reciclaje mecánico de residuos plásticos._x000a_Opción 2: Donde el reciclaje mecánico no sea una técnica aplicable o económicamente viable, el plástico está fabricado a través del reciclaje químico de residuos plásticos y las emisiones de GEI del ciclo de vida de este plástico fabricado, excluyendo cualquier cálculo basado en la producción de combustibles, son más bajos que las emisiones de GEI del ciclo de vida del plástico equivalente en forma primaria fabricada a partir de la materia prima de combustible fósil. Las emisiones de GEI del ciclo de vida se calculan utilizando metodologías (p. ej.: ISO 14067:2018, entre otras). Las emisiones cuantificadas del ciclo de vida de GEI son verificadas por un tercero independiente._x000a_Opción 3: Fabricación derivada total o parcialmente de la materia prima renovable y sus emisiones de GEI de ciclo de vida son inferiores a las emisiones de GEI del ciclo de vida de los plásticos fabricados en forma primaria a partir de la materia prima de combustible fósil. Las emisiones de GEI del ciclo de vida se calculan utilizando metodologías (p. ej.: ISO 14067:2018, entre otras). Las emisiones cuantificadas del ciclo de vida de GEI son verificadas por un tercero independiente._x000a_Opción 4: La biomasa agrícola utilizada para la fabricación de bioplásticos debe venir de fuentes sostenibles que cuentan con sellos de certificaciones, con reconocimiento en el mercado como:_x000a_• Consejo de Administración Forestal (FSC). _x000a_• Sistema voluntario de biocombustibles de biomasa (2BSvs)._x000a_• Bonsucro - Certificación Internacional de Sostenibilidad y Carbono (ISCC Plus)._x000a_• Mesa Redonda de Biomateriales Sostenibles (RSB). _x000a_• Mesa Redonda sobre Soja Responsable (RTRS)._x000a_Opción 5: La biomasa utilizada a partir de residuos (p. ej: agrícolas, municipales, entre otros) es directamente elegible."/>
    <s v="La Taxonomía no considera elegibles los productos de consumo de un solo uso . A continuación, se relacionan algunos ejemplos de este tipo de productos: _x000a_• Bolsas de punto de pago utilizado para embalar, cargar o transportar paquetes y mercancías, exceptuando aquellas reutilizables o de uso industrial._x000a_• Bolsas utilizadas para embalar periódicos, revistas, publicidad y facturas, así como las utilizadas en las lavanderías para empacar ropa lavada._x000a_• Rollos de bolsas vacías en superficies comerciales para embalar, cargar o transportar paquetes y mercancías o llevar alimentos a granel, exceptuando productos de origen animal crudos._x000a_• Envases o empaques, recipientes y bolsas para contener líquidos no preenvasados, para consumo inmediato, para llevar o para entregas a domicilio._x000a_• Platos, bandejas, cuchillos, tenedores, cucharas, vasos y guantes para comer._x000a_• Mezcladores y pitillos para bebidas._x000a_• Soportes plásticos para las bombas de inflar._x000a_• Confeti, manteles y serpentinas._x000a_• Envases o empaques y recipientes para contener o llevar comidas o alimentos no preenvasados para consumo inmediato, utilizados para llevar o para entregas a domicilio._x000a_• Láminas para servir, empacar, envolver o separar alimentos de consumo inmediato, utilizados para llevar o para entrega a domicilio._x000a_• Soportes plásticos de las copitas de algodón o hisopos flexibles con puntas de algodón._x000a_• Mangos para hilo dental o porta hilos dentales de uso único._x000a_• Adhesivos, etiquetas o cualquier distintivo que se fije a los vegetales._x000a_• Empaques, envases o cualquier recipiente empleado para la comercialización, al consumidor final, de frutas, verduras y tubérculos frescos que en su estado natural cuenten con cáscaras; hierbas aromáticas, hortalizas y hongos frescos."/>
    <s v="NA"/>
    <s v="•_x0009_Mitigar y controlar impactos significativos derivados de las emisiones atmosféricas,  en cumplimiento de la normativa nacional vigente, específicamente el Reglamento técnico Salvadoreño RTS 13.01.02:23 (Acuerdo No. 126-2024) que reglamenta el control de emisiones generadas por fuentes móviles, o la normativa que la reemplace o complemente; y el Reglamento vigente que establezca las reglas para la prevención y control de la contaminación atmosférica generada por fuentes fijas puntuales, de existir. _x000a_•_x0009_Entre los procesos se excluye la adición de micro plásticos y componentes tóxicos, de acuerdo con la normativa nacional vigente, si existe."/>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y seguir las directrices de la Ley de Gestión Integral de Residuos y Fomento al Reciclaje (Decreto No. 527-2019) y el Reglamento de la Ley de Gestión Integral de Residuos y Fomento al Reciclaje (Decreto No. 2-2023)."/>
    <s v="N.A"/>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39"/>
    <s v="M9"/>
    <x v="3"/>
    <s v="M9. Fabricación de textiles y confección "/>
    <s v="La fabricación de textiles es elegible si cumple con alguna de las opciones listadas a continuación: _x000a_Opción 1: Inclusión de fuentes de energía alineados con el sector de energía de la Taxonomía. _x000a_Opción 2: Uso de al menos un 30% de material reciclado o fibras provenientes de fuentes sostenibles (verificadas por cualquier certificación de sostenibilidad como la Better Cotton Initiative o que cumpla con los criterios del sector agrícola de la taxonomía) en el producto final, o uso de materiales con un índice de sostenibilidad de materiales Higg inferior a 25 para prendas de vestir. _x000a_Opción 3: Certificaciones textiles sostenibles en el mercado: certificaciones como Global Organic Textile Standard, Oeko Tex, y la Better Cotton Initiative que demuestren el cumplimiento de los criterios técnicos anteriores relacionados con el uso de energía y materiales son consideradas elegibles. "/>
    <s v="NA"/>
    <s v="NA"/>
    <s v="•_x0009_El 100% de las aguas residuales debe ser tratado en una planta de tratamiento para disponer adecuadamente de los efluentes generados por los procesos de teñido y reciclaje de agua durante la fabricación (si aplica, se recomiendan medidas de reciclaje de agua y sistemas de descarga líquida cero en unidades de procesamiento textil). Las aguas residuales tratadas deben cumplir con el Reglamento Especial de Aguas Residuales y Manejo de Lodos Residuales (Decreto No. 29-2019) y el Reglamento Técnico Salvadoreño Aguas Residuales, Parámetros de Calidad de Aguas Residuales para Descarga y Manejo de Lodos Residuales RTS 13.05.01:24 (Acuerdo No. 185-2024), los Lineamientos Generales para la descarga de aguas residuales del subsector aguas industriales, agroindustriales, recreativos y otros (ASA) o las normas ambientales aplicables vigentes (ver sector suministro y tratamiento de agua). _x000a_•_x0009_El producto final debe estar libre de niveles dañinos de sustancias tóxicas, lo cual puede demostrarse mediante certificaciones como Oeko Tex (etiqueta Standard 100). _x000a_•_x0009_Para controlar o reducir la contaminación por microplásticos durante la fase de fabricación, deben instalarse sistemas de filtración avanzada en las plantas textiles que capturen los microplásticos antes de que las aguas residuales sean descargadas."/>
    <s v="•_x0009_Contar con un plan de economía circular que permita maximizar el aprovechamiento de materias primas, subproductos y materiales reciclables, prolongando su permanencia en el ciclo productivo y reduciendo al mínimo las pérdidas y la generación de residuos. El plan deberá incluir estrategias para la reducción, reutilización, reciclaje, rediseño y recuperación de recursos, así como mecanismos de monitoreo y mejora continua. Se debe promover un diseño orientado a la durabilidad y reciclabilidad, a través de la creación de ropa modular que pueda ser fácilmente reparada o actualizada, o mediante el desarrollo de patrones de desperdicio cero para minimizar los residuos textiles. Seguir las directrices de la Ley de Gestión Integral de Residuos y Fomento al Reciclaje (Decreto No. 527-2019) y el Reglamento de la Ley de Gestión Integral de Residuos y Fomento al Reciclaje (Decreto No. 2-2023). _x000a_•_x0009_Se deben establecer sistemas y cadenas de valor que promuevan la reparación, recuperación y reciclaje de textiles, mediante medidas como la introducción de sistemas de depósito y devolución de productos textiles, o el desarrollo de cadenas de valor para la recuperación de residuos textiles, entre otras (por ejemplo, mediante la Responsabilidad Extendida del Productor – REP)."/>
    <s v="N.A"/>
    <s v="•_x0009_Contar con un plan de manejo del agua para promover el uso eficiente y racional del recurso, especialmente durante las actividades operacionales siguiendo las directrices establecidas para el desarrollo de este instrumento en la Ley General de Recursos Hídricos (Decreto No. 253-2021) y/o la normativa que la reemplace/complemente."/>
  </r>
  <r>
    <n v="40"/>
    <s v="M10"/>
    <x v="3"/>
    <s v="M10. Medidas individuales, servicios profesionales y actividades de Investigación, Desarrollo e Innovación (I+D+I) para el sector Manufactura"/>
    <s v="Se consideran directamente elegibles la creación de activos intangibles, actividades de investigación, desarrollo e innovación que tengan el objetivo de impulsar el cumplimiento de los criterios de elegibilidad/contribución sustancial contemplados para las actividades de la Taxonomía en el sector de la manufactura, promoviendo el cumplimiento de los umbrales establecidos. A continuación, se incluye, a modo de ejemplo, algunas acciones que pueden ser implementadas en el marco de esta actividad (lista no exhaustiva)._x000a_• Asistencias técnicas que fomenten la capacitación y transferencia de conocimientos y capacidades asociados a nuevas tecnologías o actividades que fomenten el cumplimiento de los criterios de elegibilidad/contribución sustancial. _x000a_• Auditorías ambientales que promuevan el avance en el cumplimiento de los criterios de contribución sustancial._x000a_•_x0009_Creación de guías, documentos de buenas prácticas en el marco del cumplimiento de los criterios de elegibilidad/contribución sustancial._x000a_• Innovación en infraestructura y gestión de activos._x000a_• Innovación en tecnologías para reducir las emisiones de GEI en procesos productivos._x000a_• Sistemas de control de supervisión y adquisición de datos que rastrean el uso de energía a nivel de componentes/equipos para aumentar la eficiencia energética._x000a_• Sistemas de control de supervisión y adquisición de datos que rastrean las emisiones a nivel de componentes/equipos para monitorear y reducirlas."/>
    <s v="NA"/>
    <s v="NA"/>
    <s v="NA"/>
    <s v="NA"/>
    <s v="NA"/>
    <s v="NA"/>
  </r>
  <r>
    <n v="41"/>
    <s v="TIC1"/>
    <x v="4"/>
    <s v="TIC1. Procesamiento de datos, hosting y actividades relacionadas"/>
    <s v="Para que las actividades de procesamiento de datos, hosting y relacionados sean elegibles, deben cumplir con todos los criterios listados a continuación:_x000a_1. Los equipos utilizados en los centros de datos deben contar con certificaciones de eficiencia energética en el nivel más alto de la certificación determinada (p. ej.: Energy Star, entre otras)._x000a_2. Los centros de datos deben tener una eficacia de uso de energía inferior a 1.5 PUE (por sus siglas en inglés ) calculado con los promedios ponderados en función de las cargas y los tiempos de operación anual del sistema; o la energía utilizada para el funcionamiento de los centros de datos deben tener emisiones de carbono inferiores a 100 gCO₂e/kWh en su ciclo de vida._x000a_3. El potencial de calentamiento global (GWP, por sus siglas en inglés) de los refrigerantes utilizados en el sistema de enfriamiento del centro de datos no supera los 675 (adimensional) ."/>
    <s v="NA"/>
    <s v="NA"/>
    <s v="•_x0009_Garantizar que las emisiones atmosféricas, los vertimientos a los cuerpos hídricos y el suelo sean mitigadas/reducidas al mínimo de acuerdo con las normas nacionales e internacionales (p. ej.: Las Guías sobre medio ambiente, salud y seguridad de la IFC (Sección 1.1 - Emisiones a la atmósfera y calidad del aire ambiente); Enfoque estratégico para la gestión internacional de productos químicos (SAICM), ISO 11014:2009 (EN) Ficha de datos de seguridad de productos químicos._x000a_•_x0009_Garantizar que los refrigerantes empleados en los sistemas de refrigeración/enfriamiento deben cumplir con las normativas vigentes para gases fluorados. _x000a_•_x0009_Cumplir con lo estipulado en la normativa vigente del país sobre el uso de productos químicos en aparatos eléctricos y electrónicos y su disposición final. "/>
    <s v="•_x0009_Verificar, a través de un plan de gestión del proyecto o fichas técnicas de la tecnología, la incorporación del objetivo de economía circular, evaluando la disponibilidad y uso de equipos y componentes de alta durabilidad y reciclabilidad, que sean fáciles de desmontar y reacondicionar teniendo en cuenta la normativa aplicable vigente ._x000a_•_x0009_Contar con un plan de manejo eficiente de los residuos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el Reglamento Especial en Materia de Sustancias, Residuos y Desechos Peligrosos (Decreto No. 41-2000), y/o la normativa aplicable vigente que las reemplace/complemente. _x000a_•_x0009_Los residuos de aparatos eléctricos y electrónicos (RAEE) incluidas las pilas deben gestionarse con base en la Guía técnica para la gestión integral de los residuos de aparatos eléctricos y electrónicos en el Salvador (MARN, 2023), deben eliminarse para su reciclado con organizaciones certificadas o autorizadas."/>
    <s v="NA"/>
    <s v="•_x0009_Verificar que no se ejecute en zonas de alta recarga hídrica y que se ejecute de conformidad con los requerimientos y directrices establecidos para la gestión de cuencas hidrográficas en la Ley General de Recursos Hídricos (Decreto No. 253-2021) y/o la normativa aplicable vigente que las reemplace/complemente._x000a_•_x0009_Contar con un plan de manejo del agua para promover el uso eficiente y racional del recurso, especialmente durante las actividades operativas de los centros de datos, siguiendo las directrices establecidas para el desarrollo de este instrumento en la Ley General de Recursos Hídricos (Decreto No. 253-2021) y/o la normativa que la reemplace/complemente."/>
  </r>
  <r>
    <n v="42"/>
    <s v="TIC2"/>
    <x v="4"/>
    <s v="TIC2. Soluciones basadas en datos para la reducción de emisiones de GEI"/>
    <s v="La actividad es elegible si cumple con alguna de las opciones listadas a continuación:_x000a_Opción 1: Las soluciones de las TIC se usan predominantemente para la provisión de datos y análisis que permiten las reducciones de emisiones de GEI._x000a_Opción 2: Cuando una solución/tecnología alternativa ya está disponible en el mercado, la solución TIC demuestra ahorros sustanciales de emisión de GEI de ciclo de vida en comparación con la solución/tecnologías alternativas de mejor desempeño. Las emisiones de GEI y las emisiones netas del ciclo de vida se calculan utilizando metodologías de cuantificación (p. ej: ISO 14067: 2018, ISO 14040:2006, entre otras) . _x000a_Opción 3: Las actividades que usan datos exclusivamente para ayudar a la mitigación del cambio climático son directamente elegibles._x000a_Opción 4: Son elegibles otras aplicaciones, equipos y sistemas integrados que generan contribuciones sustanciales en la disminución de emisiones de GEI. Se debe demostrar la contribución sustancial para la mitigación al cambio climático a través de un estudio técnico donde se evidencia el impacto comparado con una línea base o sistemas convenciones. _x000a_Nota 1: Las reducciones de emisiones de GEI en el ciclo de vida se verifican por un tercero independiente que evalúa de manera transparente los criterios estándar, incluidos los de revisión crítica._x000a_Nota 2: Las soluciones digitales de software deben tener en cuenta la protección de datos personales, confidencialidad y apropiados mecanismos de consentimiento previo e informado."/>
    <s v="NA"/>
    <s v="NA"/>
    <s v="•_x0009_Garantizar que los refrigerantes empleados en los sistemas de refrigeración/enfriamiento deben cumplir con las normativas vigentes para gases fluorados._x000a_•_x0009_Cumplir con lo estipulado en la normativa vigente del país sobre el uso de productos químicos en aparatos eléctricos y electrónicos y su disposición final._x000a_•_x0009_Asegurar que los equipos utilizados no contienen sustancias restringidas identificadas en el Reglamento Especial en Materia de Sustancias, Residuos y Desechos peligrosos (Decreto No. 41-2000) o la norma aplicable vigente que los actualice. "/>
    <s v="•_x0009_Contar con un plan de manejo eficiente de los residuos peligrosos y no peligrosos (durante toda la vida útil del sistema), adecuado para su disposición y tratamiento, dando cumplimiento a la Ley de gestión integral de residuos y fomento al reciclaje (Decreto No. 527-2019), la Ley Especial de recolección, aprovechamiento y disposición final de residuos (Decreto No. 186-2024), el Reglamento Especial en Materia de Sustancias, Residuos y Desechos Peligrosos (Decreto No. 41-2000); y/o la normativa aplicable vigente que las reemplace/complemente. _x000a_•_x0009_Los residuos de aparatos eléctricos y electrónicos (RAEE) incluidas las pilas deben gestionarse con base en la Guía técnica para la gestión integral de los residuos de aparatos eléctricos y electrónicos en el Salvador (MARN, 2023), deben eliminarse para su reciclado con organizaciones certificadas o autorizadas. "/>
    <s v="NA"/>
    <s v="NA"/>
  </r>
  <r>
    <n v="43"/>
    <s v="TIC3"/>
    <x v="4"/>
    <s v="TIC3. Medidas individuales, servicios profesionales y actividades de Investigación, Desarrollo e Innovación (I+D+I) para el sector TIC"/>
    <s v="Se consideran directamente elegibles la creación de activos intangibles y actividades de investigación, desarrollo e innovación (I+D+I) que tengan el objetivo de impulsar el cumplimiento de los criterios de elegibilidad/contribución sustancial de la Taxonomía en las actividades del sector de TIC, promoviendo el cumplimiento de los umbrales establecidos."/>
    <s v="NA"/>
    <s v="NA"/>
    <s v="NA"/>
    <s v="NA"/>
    <s v="NA"/>
    <s v="NA"/>
  </r>
  <r>
    <n v="44"/>
    <s v="RC1"/>
    <x v="5"/>
    <s v="RC1. Digestión anaeróbica de lodos de aguas residuales"/>
    <s v="El tratamiento de lodos con sistemas de digestión anaeróbica es elegible si la actividad cumple con todos los criterios listados a continuación:_x000a_• Contar con un plan de monitoreo y contingencia  para minimizar las fugas de metano en la instalación._x000a_• El biogás producido será aprovechado, bien sea utilizándolo directamente para la generación de electricidad o calor, o convirtiéndolo en biometano para inyección en la red de gas natural, o como combustible para vehículos, o materia prima en la industria química. (p. ej: para la producción de H2 y NH3)._x000a_• En caso de no contemplar el aprovechamiento del biogás, y el sistema actualmente incluye la quema directa de este, el proyecto debe demostrar un programa de transición para su aprovechamiento en el mediano plazo (menor a 3 años)._x000a_Nota: Se contemplan actividades que faciliten el uso y aprovechamiento de biogás como la purificación, la desecación, la compresión o actividades similares."/>
    <s v="NA"/>
    <s v="NA"/>
    <s v="•_x0009_Contar con un plan de disposición adecuado de los residuos peligrosos que cumpla con los requisitos establecidos en la Ley del Medio Ambiente (Decreto No. 233-1998) y el Reglamento Especial en Materia de Sustancias, Residuos y Desechos Peligrosos (Decreto No. 41-2000). _x000a_•_x0009_Implementar acciones para controlar y disminuir las emisiones atmosféricas (como SOX, NOX y material particulado) generadas por la combustión del biogás, cuando se requiera y dentro de los límites establecidos por la normativa vigente en el país. En caso de que no cuente con normativa aplicable para emisiones atmosféricas durante la combustión, se puede hacer uso de referencias internacionales como las Guías generales sobre medio ambiente, salud y seguridad de la IFC (Sección 1.1 - Emisiones a la atmósfera y calidad del aire ambiente ); Enfoque estratégico para la gestión internacional de productos químicos (SAICM); ISO 11014:2009 (EN) Ficha de datos de seguridad de productos químicos, entre otras._x000a_•_x0009_En el caso de las plantas de digestión anaeróbica que tratan más de 100 toneladas al día , se debe asegurar que las emisiones atmosféricas y los vertimientos a cuerpos hídricos se sitúen dentro de los niveles de emisión asociados a las Mejores Prácticas Disponibles o por debajo de ellos de acuerdo con la norma aplicable vigente._x000a_•_x0009_Contar con un plan de manejo de lodos de aguas residuales y de los sedimentos generados en las plantas de tratamiento siguiendo el Reglamento Técnico Salvadoreño: Aguas Residuales, Parámetros de Calidad de Aguas Residuales para Descarga y Manejo de Lodos Residuales RTS 13.05.01:24 (Acuerdo No. 185-2024) o la norma aplicable vigente que los actualice. Adicionalmente, las actividades relacionadas con la gestión, recolección, traslado, aprovechamiento y disposición final de los residuos a nivel nacional, incluyendo el manejo de lodos provenientes de aguas residuales, deben dar cumplimiento a los parámetros establecidos en la Ley Especial de Recolección, Aprovechamiento y Disposición Final de Residuos (Decreto No. 186-2024) y la Ley general de recursos hídricos (Decreto No. 253-2021). _x000a_•_x0009_Cuando el digestato resultante sea utilizado como fertilizante o como enmienda del suelo, se debe cumplir con los requisitos para los fertilizantes orgánicos establecidos en las normas nacionales vigentes sobre fertilizantes y mejoradores de suelo para uso agrícola."/>
    <s v="NA"/>
    <s v="NA"/>
    <s v="NA"/>
  </r>
  <r>
    <n v="45"/>
    <s v="RC2"/>
    <x v="5"/>
    <s v="RC2. Recolección selectiva y transporte de residuos no peligrosos en la fracción segregada en la fuente"/>
    <s v="La infraestructura de recolección y transporte de los residuos no peligrosos separados en la fuente, recolectados y transportados por separado que están destinados a las operaciones de reutilización, reciclaje o de valorización que cumplen con los criterios de elegibilidad/contribución sustancial establecidos en las actividades económicas RC5 del presente documento son directamente elegibles._x000a_Nota: Esta actividad económica incluye la infraestructura y los equipos para la recolección y el transporte separado de residuos no peligrosos como:_x000a_• Infraestructura de recolección como contenedores._x000a_• Instalaciones que optimicen el transporte, tales como estaciones de transferencia._x000a_• Inversiones en compactación, trituración y otras actividades que mejoren la capacidad logística en el transporte. "/>
    <s v="NA"/>
    <s v="NA"/>
    <s v="•_x0009_Cumplir con las normas vigentes en el país relacionadas con el manejo adecuado de aguas residuales o lixiviados generados durante el transporte separado de residuos._x000a_•_x0009_Dar cumplimiento a los parámetros establecidos en la Ley Especial de Recolección, Aprovechamiento y Disposición Final de Residuos (Decreto No. 186-2024) o la normativa vigente del país."/>
    <s v="•_x0009_Recoger las fracciones de residuos de manera separada y no permitir su mezcla en las instalaciones de almacenamiento temporal y de transferencia de residuos sólidos con otros residuos o materiales con propiedades diferentes._x000a_•_x0009_Contar con diseños de tecnologías eficientes para el aprovechamiento de los residuos sólidos, con el objetivo de desviar estos residuos del lugar de disposición final._x000a_•_x0009_Contar con medidas preventivas y de control para la segregación de residuos en la fuente, siguiendo la norma vigente aplicable._x000a_•_x0009_Cumplir con los requisitos correspondientes para las actividades relacionadas a la gestión integral de residuos no peligrosos contemplados en la normativa vigente del país, si existe."/>
    <s v="NA"/>
    <s v="NA"/>
  </r>
  <r>
    <n v="46"/>
    <s v="RC3"/>
    <x v="5"/>
    <s v="RC3. Digestión anaeróbica de residuos orgánicos"/>
    <s v="La digestión anaeróbica de los residuos orgánicos (p. ej: residuos sólidos urbanos, industriales ordinarios y de actividades agrícolas) es elegible cuando cumple todos los criterios listados a continuación:_x000a_• Los residuos orgánicos que se utilizan para la digestión anaeróbica se segregan en la fuente y se recolectan por separado (recolección selectiva de residuos) o son separados en una planta de pretratamiento de residuos sólidos._x000a_• Contar con un plan de monitoreo  y contingencia para minimizar las fugas de metano en la instalación._x000a_• El biogás producido es utilizado después de su tratamiento para la generación de energía eléctrica o calor, o es convertido en biometano para ser inyectado en la red de gas natural, o como combustible para vehículos, o materia prima en la industria química (p. ej: para la producción de H2 y NH3)._x000a_• El digestato producido es utilizado como fertilizante o como enmienda del suelo después del tratamiento, si es necesario, ya sea directamente o después del compostaje o cualquier otro tratamiento. "/>
    <s v="NA"/>
    <s v="NA"/>
    <s v="•_x0009_Contar con un plan de disposición adecuado de los residuos peligrosos que cumpla con los requisitos establecidos en la Ley del Medio Ambiente (Decreto No. 233-1998) y el Reglamento Especial en Materia de Sustancias, Residuos y Desechos Peligrosos (Decreto No. 41-2000). _x000a_•_x0009_Minimizar las emisiones atmosféricas (como NH3, CO2, material particulado, entre otros) mediante la implementación de filtros en el sistema y la implementación de sistemas para monitoreo de fugas de gases. En caso de que no cuente con normativa aplicable para emisiones atmosféricas, se puede hacer uso referencias internacionales como las Guías sobre medio ambiente, salud y seguridad de la IFC (Sección 1.1 - Emisiones a la atmósfera y calidad del aire ambiente ); Enfoque estratégico para la gestión internacional de productos químicos (SAICM); ISO 11014:2009 (EN) Ficha de datos de seguridad de productos químicos, entre otras._x000a_•_x0009_Cuando el digestato resultante sea utilizado como fertilizante o como enmienda del suelo, se debe comunicar al comprador, o a la entidad encargada de procesar el digestato, el contenido (en porcentaje o concentración) de macronutrientes primarios (nitrógeno, NPK). Además, se debe dar cumplimiento de los requisitos para fertilizantes orgánicos establecidos en las normas nacionales vigentes sobre fertilizantes y enmiendas del suelo para uso agrícola._x000a_•_x0009_Dar cumplimiento a los parámetros establecidos en la Ley Especial de Recolección, Aprovechamiento y Disposición Final de Residuos (Decreto No. 186-2024) o la normativa vigente del país."/>
    <s v="N.A"/>
    <s v="NA"/>
    <s v="NA"/>
  </r>
  <r>
    <n v="47"/>
    <s v="RC4"/>
    <x v="5"/>
    <s v="RC4. Compostaje de residuos orgánicos "/>
    <s v="El compostaje de la fracción orgánica de los residuos biológicos (como los residuos de producción agrícola o residuos domésticos) es directamente elegible, tanto para infraestructuras nuevas como existentes, siempre que cumpla con todos los criterios listados a continuación:_x000a_• Los residuos orgánicos son separados en la fuente y son recolectados por separado (rutas diferenciales de residuos)._x000a_• El compost producido se debe utilizar como fertilizante o como enmienda del suelo y, debe cumplir los requisitos para materiales fertilizantes o enmiendas del suelo que se establezcan en la normativa nacional vigente, si existe. _x000a_• Se debe asegurar un buen diseño del proceso de aireación y establecer un plan de operación. _x000a_Nota: Se incluyen también activos para la separación mecanizada y actividades de transformación."/>
    <s v="NA"/>
    <s v="NA"/>
    <s v="•_x0009_Contar con un plan de disposición adecuado de los residuos peligrosos que cumpla con los requisitos establecidos en la Ley del Medio Ambiente (Decreto No. 233-1998) y el Reglamento Especial en Materia de Sustancias, Residuos y Desechos Peligrosos (Decreto No. 41-2000). _x000a_•_x0009_Minimizar las emisiones atmosféricas (NH3, CH4, H2CO2, H2S, material particulado, entre otros) mediante la implementación de filtros en el sistema. Esto debe cumplir con los límites establecidos por normativa vigente en el país. En caso de que no cuente con normativa aplicable para emisiones atmosféricas, se puede usar referencias internacionales como las Guías sobre medio ambiente, salud y seguridad de la IFC (Sección 1.1 - Emisiones a la atmósfera y calidad del aire ambiente ); enfoque estratégico para la gestión internacional de productos químicos (SAICM); ISO 11014:2009 (EN) Ficha de datos de seguridad de productos químicos, entre otras._x000a_•_x0009_Contar con un plan de manejo de emisiones y olores. Además, se debe verificar que las emisiones atmosféricas y vertimientos se encuentran dentro de los rangos permisibles por normativa vigente en el país._x000a_•_x0009_Contar con un sistema que evite que los lixiviados puedan desplazarse y contaminar las aguas subterráneas._x000a_•_x0009_Cuando el digestato resultante sea utilizado como fertilizante o como enmienda del suelo, se debe comunicar al comprador, o a la entidad encargada de procesar el digestato, el contenido (en porcentaje o concentración) de macronutrientes primarios (nitrógeno, NPK). Además, se debe dar cumplimiento de los requisitos para fertilizantes orgánicos establecidos en las normas nacionales vigentes sobre fertilizantes y enmiendas del suelo para uso agrícola._x000a_•_x0009_Dar cumplimiento a los parámetros establecidos en la Ley Especial de Recolección, Aprovechamiento y Disposición Final de Residuos (Decreto No. 186-2024) o la normativa vigente del país."/>
    <s v="•_x0009_Contar con diseños de tecnologías eficientes para el aprovechamiento de los residuos sólidos orgánicos con el propósito de que estos no lleguen al lugar de disposición final._x000a_•_x0009_Contar con medidas preventivas y de control para el procesamiento de residuos sólidos orgánicos mediante compostaje."/>
    <s v="NA"/>
    <s v="NA"/>
  </r>
  <r>
    <n v="48"/>
    <s v="RC5"/>
    <x v="5"/>
    <s v="RC5. Aprovechamiento de materiales a partir de residuos no peligrosos"/>
    <s v="El aprovechamiento de material de residuos no peligrosos, recogidos ya separados, es elegible cuando cumple con todos los criterios listados a continuación:_x000a_• Produce materias primas secundarias adecuadas para la sustitución de materiales vírgenes en los procesos de producción._x000a_• La actividad convierte al menos el 50% en peso  de los residuos no peligrosos que son recolectados por separado, en materias primas secundarias aptas para la sustitución de insumos vírgenes en los procesos productivos. Esto incluye, pero no se limita a: materiales como cartón, aluminio, PET, vidrio, entre otros._x000a_• Se elaboren planes y programas de recuperación,  reciclaje y remanufactura que impulsen el óptimo aprovechamiento de los recursos contenidos en los residuos sólidos (p. ej: plásticos, vidrios y escombros de construcción), ya sea como materia prima para uso en otros procesos industriales cuando su reciclaje es posible, o recuperando su energía a través de procesos de valoración energética para residuos con alto poder calorífico, cuando el reciclaje no es viable. _x000a_Nota: Son elegibles también los activos para la separación mecanizada (p. ej: Estaciones de Clasificación y Aprovechamiento ECA) y actividades de transformación (p. ej: usando procesos y equipos como el secado, trozado, peletizado o extrusión), que incrementen el valor y la usabilidad del material._x000a_Adicionalmente, si la infraestructura es destinada para la preparación de los residuos para uso en procesos industriales posteriores (p. ej: combustible derivado de residuos (CDR) en la producción de cemento), también se debe cumplir con todos siguientes criterios (lista acumulativa):_x000a_•  La infraestructura debe ser aquella que se destina a la separación y preparación de residuos no reciclables en el mercado, caracterizados por su elevado poder calorífico, para su valorización energética. En este proceso de preparación de material como CDR, los residuos se utilizan como combustible alternativo._x000a_• La infraestructura no puede competir con la de reciclaje (para asegurar el manejo de residuos siguiendo la jerarquía de residuos)."/>
    <s v="NA"/>
    <s v="NA"/>
    <s v="•_x0009_Cumplir con las normas vigentes en el país relacionadas con el manejo adecuado de aguas residuales o lixiviados generados durante el transporte separado de residuos, siguiendo las directrices establecidas en la Ley Especial de Recolección, Aprovechamiento y Disposición Final de Residuos (Decreto No. 186-2024) o la normativa vigente del país. _x000a_•_x0009_Contar con un plan de disposición adecuado de los residuos peligrosos que cumpla con los requisitos establecidos en la Ley del Medio Ambiente (Decreto No. 233-1998) y el Reglamento Especial en Materia de Sustancias, Residuos y Desechos Peligrosos (Decreto No. 41-2000). Dar cumplimiento a los parámetros establecidos en la Ley Especial de Recolección, Aprovechamiento y Disposición Final de Residuos (Decreto No. 186-2024) o la normativa vigente del país."/>
    <s v="N.A"/>
    <s v="N.A"/>
    <s v="N.A"/>
  </r>
  <r>
    <n v="49"/>
    <s v="RC6"/>
    <x v="5"/>
    <s v="RC6. Captura y utilización de gas de rellenos sanitarios"/>
    <s v="La actividad es elegible para rellenos sanitarios existentes si cumple con todos los criterios listados a continuación:_x000a_• El relleno sanitario o la celda del relleno sanitario donde el sistema de captura de gas se instaló, amplió o modernizó recientemente está cerrado y no está recibiendo más residuos._x000a_• El gas de relleno sanitario producido es utilizado para la generación de energía eléctrica o calor (como biogás), o es transformado en biometano para su inyección en la red de gas natural, o utilizado como combustible para vehículos, o materia prima en la industria química. _x000a_• Las emisiones de metano del relleno sanitario y las fugas de las instalaciones de recolección y utilización de gas de relleno sanitario están sujetas a procedimientos de control y seguimiento."/>
    <s v="NA"/>
    <s v="NA"/>
    <s v="•_x0009_El cierre definitivo y la rehabilitación, así como el cuidado posterior de los antiguos rellenos sanitarios en los que está instalado el sistema de captura de gases de relleno sanitario, se llevan a cabo siguiendo las disposiciones nacionales e internacionales. (p. ej.: Guía internacional de mejores prácticas para proyectos energéticos de gases de vertedero de la Iniciativa Global del Metano), así como los lineamientos establecidos por el plan de clausura._x000a_•_x0009_Contar con un sistema que evite que los lixiviados puedan contaminar las aguas subterráneas._x000a_•_x0009_Las emisiones atmosféricas (p. ej.: SOX, NOX, entre otras) tras la combustión del gas de relleno sanitario se controlan, se reducen (cuando es necesario) y se mantienen dentro de los límites establecidos por la normativa vigente del país, si existe._x000a_•_x0009_Dar cumplimiento a los parámetros establecidos en la Ley Especial de Recolección, Aprovechamiento y Disposición Final de Residuos (Decreto No. 186-2024) o la normativa vigente del país."/>
    <s v="N.A"/>
    <s v="N.A"/>
    <s v="N.A"/>
  </r>
  <r>
    <n v="50"/>
    <s v="RC7"/>
    <x v="5"/>
    <s v="RC7. Medidas individuales, servicios profesionales y actividades de Investigación, Desarrollo e Innovación (I+D+I) para el sector Gestión de residuos y captura de emisiones de GEI"/>
    <s v="Se consideran directamente elegibles la creación de activos intangibles, actividades de investigación científica, desarrollo e innovación (I+D+I) tecnológica que tengan el objetivo de impulsar el cumplimiento de los criterios de elegibilidad/contribución sustancial de la Taxonomía en el sector de Gestión de residuos y captura de emisiones de GEI. "/>
    <s v="NA"/>
    <s v="NA"/>
    <s v="NA"/>
    <s v="NA"/>
    <s v="NA"/>
    <s v="NA"/>
  </r>
  <r>
    <n v="51"/>
    <s v="A1"/>
    <x v="6"/>
    <s v="A1. Captación, tratamiento y suministro de agua"/>
    <s v="La actividad es elegible si cumple con alguna de las opciones listadas a continuación:_x000a_Opción 1: Sistemas nuevos_x000a_Para sistemas nuevos, para determinar la elegibilidad el proyecto debe cumplir los siguientes criterios según sea la etapa del proceso:_x000a_• Captación y tratamiento: El consumo medio neto de energía para la captación y el tratamiento es inferior o igual a 0.5 kWh/m3 de agua producida o la intensidad de carbono de la energía utilizada en estos sistemas debe ser igual o inferior a 100 gCO2e/kWh en su ciclo de vida ._x000a_• Sistemas de distribución: En la fase de sistemas de distribución o suministro a los usuarios, las fugas estructurales tienen un umbral igual o inferior a 1.5 en la zona de red de acuerdo con el Índice de Fugas Estructurales (IFE o ILI por sus siglas en inglés)._x000a_Opción 2: Sistemas existentes_x000a_Para la renovación de sistemas existentes, para determinar la elegibilidad el proyecto debe cumplir con alguno de criterios listados a continuación según sea la etapa del proceso:_x000a_• Captación y Plantas de potabilización (tratamiento): Disminuir el consumo de energía promedio del sistema en al menos un 20%, en comparación con los resultados de referencia promediados durante tres años en kWh/m3 de suministro de agua captada y tratada para el sistema._x000a_• Sistemas de distribución o suministro: Disminuir las pérdidas (Índice de IFE) en al menos en un 20% en el segmento de la red (zona de gestión), en comparación con el rendimiento histórico de referencia promediado a lo largo de tres años para el activo._x000a__x000a_Opción 3: Tecnologías de suministro de agua para usuarios rurales:_x000a_Los siguientes sistemas implementados en zonas rurales son directamente elegibles:_x000a_• Sistemas de tratamiento y distribución de agua alimentados por energía solar. _x000a_• Bombeo de agua mediante sistemas de energía solar o eólica. _x000a_• Monitoreo remoto de sistema de agua rurales (ejemplos de tecnologías: sensores de nivel de agua en la cabeza de la bomba, sensores de flujo tradicionales en la salida de la bomba, sensores de movimiento de partes de la bomba)._x000a_• Sistemas de recolección de agua lluvia _x000a_• Sistema de reutilización de aguas grises. _x000a_• Sistemas de agua transportada (para zonas rurales con estaciones secas prolongadas). _x000a_• Perforación de pozos para suministro de agua. _x000a_Opción 4: Plantas de desalinización_x000a_Si se utiliza una planta desalinizadora, la energía utilizada para los sistemas deben tener emisiones en su ciclo de vida de GEI inferiores o iguales a 100 gCO2e/kWh (umbral del sector de energía), o las emisiones asociadas al consumo de la energía de las plantas deben ser inferior a 350 gCO2e/m3 de agua desalinizada producida."/>
    <s v="NA"/>
    <s v="NA"/>
    <s v="•_x0009_Contar con un plan de manejo adecuado para la disposición y tratamiento de aceites y lubricantes utilizados en la ejecución del proyecto siguiendo lo estipulado en la normativa vigente. _x000a_•_x0009_Contar con un plan de manejo de lodos de aguas residuales y de los sedimentos generados en las plantas de tratamiento y de la disposición de lodos siguiendo el Reglamento Especial de Aguas Residuales y Manejo de Lodos Residuales (Decreto No. 29-2019) y el Reglamento Técnico Salvadoreño: Aguas Residuales, Parámetros de Calidad de Aguas Residuales para Descarga y Manejo de Lodos Residuales RTS 13.05.01:24 (Acuerdo No. 185-2024) o la norma aplicable vigente que los actualice. _x000a_•_x0009_Garantizar que los componentes y materiales de construcción utilizados no contengan amianto/asbesto ni sustancias contaminantes identificadas en el Reglamento Especial en Materia de Sustancias, Residuos y Desechos peligrosos (Decreto No. 41-2000) o la norma aplicable vigente que los actualice."/>
    <s v="•_x0009_Contar con un plan de manejo eficiente de los residuos peligrosos y no peligrosos (durante toda la vida útil del sistema), adecuado para su disposición y tratamiento, dando cumplimiento a la Ley de Gestión Integral de Residuos y Fomento al Reciclaje (Decreto No. 527-2019) y el Reglamento de la Ley de Gestión Integral de Residuos y Fomento al Reciclaje (Decreto No. 2-2023) y/o la normativa aplicable vigente que las reemplace/complemente. "/>
    <s v="NA"/>
    <s v="•_x0009_Contar con un plan de manejo e inversión para restauración y conservación de cuencas o fuentes de agua susceptibles dentro de la zona de ejecución del proyecto de acuerdo con la normativa aplicable vigente, si existe._x000a_•_x0009_Mantener el caudal natural de la fuente de abastecimiento a un nivel adecuado para soportar todas las actividades y necesidades del ecosistema o tomar medidas para la mitigación de las afectaciones que pueda generar la actividad de captación de agua. Esta debe estar registrada y estudiada siguiendo las directrices establecidas en la Ley General de Recursos Hídricos, con énfasis en zonas prioritarias (Decreto No. 253-2021) y el Plan Nacional de Acción sobre Residuos Marinos de El Salvador 2022-2023, o la norma aplicable vigente que los actualice."/>
  </r>
  <r>
    <n v="52"/>
    <s v="A2"/>
    <x v="6"/>
    <s v="A2. Sistemas de alcantarillado sanitario"/>
    <s v="La actividad es elegible si corresponde a alguna de las opciones de los sistemas y tecnologías listadas a continuación:_x000a_Opción 1: Aquellos que previenen fugas o desbordes de aguas residuales no tratadas y está conectado a un sistema de tratamiento. Se debe tener un plan de gestión de los sistemas de alcantarillado con medidas como el control activo de fugas, la gestión del caudal y de la presión, la gestión de infraestructura y activos (incluido mantenimiento, sectorización, monitoreo y reporte, digitalización y automatización y la renovación de redes de alcantarillado sanitario)._x000a_Opción 2: Aquellos relacionados a procesos de conducción, recolección y transporte que permitan incrementar el volumen de aguas residuales tratadas, según el marco normativo vigente y/o disminuir el vertido de aguas residuales crudas sin tratar._x000a_Opción 3: Aquellos que permitan reducir el consumo de agua a través del reúso del recurso, incluyendo los proyectos para segregar el drenaje: municipal, pluvial e industrial, para su tratamiento especializado. _x000a_Opción 4: Sistemas de recolección de aguas residuales, separadas de las aguas pluviales, que favorecen una mayor eficiencia en los sistemas de tratamiento de aguas residuales."/>
    <s v="NA"/>
    <s v="NA"/>
    <s v="•_x0009_Contar con un plan de manejo adecuado para la disposición y tratamiento de aceites y lubricantes utilizados en la ejecución del proyecto siguiendo lo estipulado en la normativa vigente. _x000a_•_x0009_Contar con un plan de manejo de lodos de aguas residuales y de los sedimentos generados en las plantas de tratamiento y de la disposición de lodos siguiendo el Reglamento Técnico Salvadoreño: Aguas Residuales, Parámetros de Calidad de Aguas Residuales para Descarga y Manejo de Lodos Residuales RTS 13.05.01:24 (Acuerdo No. 185-2024) o la norma aplicable vigente que los actualice. _x000a_•_x0009_Garantizar que los componentes y materiales de construcción utilizados no contengan amianto/asbesto ni sustancias contaminantes identificadas en el Reglamento Especial en Materia de Sustancias, Residuos y Desechos Peligrosos (Decreto No. 41-2000) o la norma aplicable vigente que los actualice."/>
    <s v="•_x0009_Contar con un plan de manejo eficiente de los residuos peligrosos y no peligrosos (durante toda la vida útil del sistema), adecuado para su disposición y tratamiento, dando cumplimiento a la Ley de Gestión Integral de Residuos y Fomento al Reciclaje (Decreto No. 527-2019) y el Reglamento de la Ley de Gestión Integral de Residuos y Fomento al Reciclaje (Decreto No. 2-2023) y/o la normativa aplicable vigente que las reemplace/complemente. "/>
    <s v="NA"/>
    <s v="•_x0009_Cumplir con los parámetros y directrices establecidos para la calidad de los servicios definidos para tratamiento y calidad de aguas residuales y capacidad de alcantarillado sanitario establecidos en la Ley General de Recursos Hídricos (Decreto No. 253- 2021) y el Plan Nacional de acción de residuos marinos de El salvador 2 022-2023 o la norma aplicable vigente que los actualice."/>
  </r>
  <r>
    <n v="53"/>
    <s v="A3"/>
    <x v="6"/>
    <s v="A3. Sistemas de tratamiento de aguas residuales"/>
    <s v="Para que la actividad sea elegible tanto para sistemas de tratamiento de aguas residuales centralizados (p. ej: municipales, residenciales) como para sistemas alternativos o descentralizados (p. ej: fuentes agrícolas, residenciales e industriales) se debe cumplir con alguna de las opciones listadas a continuación:_x000a_Nota: Todas las plantas de tratamiento deben promover e incorporar infraestructura para el reúso de las aguas residuales tratadas cuando es viable._x000a_Opción 1. Sistemas nuevos: El nuevo sistema de tratamiento de aguas residuales sustituye a sistemas de tratamiento con intensas emisiones de GEI (como letrinas de pozo, fosas sépticas, lagunas anaeróbicas, entre otros)._x000a_Opción 2. Sistemas existentes: Para sistemas existentes el proyecto debe cumplir con alguno de los criterios listados a continuación:_x000a__x0009_• Las inversiones que aumentan la capacidad del caudal tratado o la eficacia en el proceso de remoción de carga contaminante._x000a__x0009_• Las inversiones reducen el consumo de energía o implementa el uso de fuentes renovables._x000a__x0009_• La renovación de una planta de tratamiento de aguas residuales mejora la eficiencia energética al disminuir el consumo medio de energía del sistema en al menos un 20%, en comparación con el rendimiento histórico de referencia promediado a lo largo de los tres últimos años (kWh/m³ tratado). _x000a__x0009_• La renovación de una planta de tratamiento que incluye sistemas de recirculación o reciclaje de aguas tratadas._x000a_Para los sistemas anaeróbicos se debe cumplir con todos los criterios listados a continuación:_x000a__x0009_• La fuga de metano de las instalaciones relevantes (p. ej: en la producción y el almacenamiento de biogás, en la generación de energía y el almacenamiento de digestato) se controla mediante un plan de monitoreo._x000a__x0009_• El biogás producido se utiliza directamente para la generación de electricidad y/o calor, o se usa el biometano para inyección en la red de gas natural o como combustible para vehículos (como bioGNC) o como_x000a_materia prima en la industria química (p. ej.: para la producción de H2  y NH3). _x000a__x0009_• Los sistemas que incluyen la quema de biogás son elegibles solo si forman parte de un programa de transición a otros tipos de aprovechamientos en el mediano plazo (inferior a 3 años)._x000a_Nota: También son elegibles las actividades que facilitan el uso y aprovechamiento de biogás, como desecación, compresión o similares._x000a_Opción 3. Sistemas de tratamiento de aguas residuales para zonas rurales: Las siguientes actividades son directamente elegibles: _x000a_1. Sistemas descentralizados de tratamiento de aguas residuales que combinan los siguientes pasos técnicos de tratamiento de manera modular:_x000a__x0009_• Tratamiento primario – en estanques de sedimentación, decantadores, tanques Imhoff, tanques sépticos o biodigestores_x000a__x0009_• Tratamiento secundario – en reactores anaerobios de flujo ascendente (ABR), filtros anaerobios o sistemas de estanques anaerobios y facultativos_x000a__x0009_• Tratamiento secundario aeróbico/facultativo – en filtros horizontales de grava_x000a__x0009_• Postratamiento – en estanques de pulido aeróbicos_x000a_2. Humedales artificiales con tratamiento primario o secundario adicional, tales como:_x000a__x0009_• Humedales construidos con agua superficial libre (FSW CW )_x000a__x0009_• Humedales construidos de flujo vertical (VF CW )_x000a__x0009_• Humedales de flujo subsuperficial horizontal (HSF CW )"/>
    <s v="NA"/>
    <s v="NA"/>
    <s v="•_x0009_Contar con un plan de manejo adecuado para la disposición y tratamiento de aceites y lubricantes utilizados en la ejecución del proyecto siguiendo lo estipulado en la normativa vigente. _x000a_•_x0009_Contar con un plan de manejo de lodos de aguas residuales y de los sedimentos generados en las plantas de tratamiento y de la disposición de lodos siguiendo el Reglamento Técnico Salvadoreño: Aguas Residuales, Parámetros de Calidad de Aguas Residuales para Descarga y Manejo de Lodos Residuales RTS 13.05.01:24 (Acuerdo No. 185-2024) o la norma aplicable vigente que los actualice. "/>
    <s v="•_x0009_Contar con un plan de manejo eficiente de los residuos peligrosos y no peligrosos (durante toda la vida útil del sistema), adecuado para su disposición y tratamiento, dando cumplimiento a la Ley de Gestión Integral de Residuos y Fomento al Reciclaje (Decreto No. 527-2019); el Reglamento de la Ley de Gestión Integral de Residuos y Fomento al Reciclaje (Decreto No. 2-2023); los Lineamientos Técnicos para la Evaluación de Actividades, Obras o Proyectos que Comprendan la Alternativa de Reúso de Aguas Residual Tratada (MARN, 2021) los Lineamientos Técnicos para la Evaluación de Actividades, Obras o Proyectos que Comprendan el Manejo y Reúso de Lodos Provenientes del Tratamiento de Aguas Residuales (MARN, 2023); y/o la normativa aplicable vigente que las reemplace/complemente. "/>
    <s v="NA"/>
    <s v="NA"/>
  </r>
  <r>
    <n v="54"/>
    <s v="A4"/>
    <x v="6"/>
    <s v="A4. Inversiones para el uso eficiente del agua"/>
    <s v="La actividad es elegible si corresponde con alguna de las opciones de sistemas y tecnologías listadas a continuación:_x000a_Opción 1: Los sistemas y tecnologías que generan una reducción de al menos un 20% en el consumo de agua anual de las actividades económicas (p. ej: sistemas de acueducto, procesos industriales, actividades agrícolas, construcción y renovación de edificios, entre otros) _x000a_Opción 2: Los sistemas y tecnologías utilizados para la reutilización de agua (p. ej: sistemas de ciclo cerrado) y los equipos sin requerimiento de agua (p. ej: sistemas para saneamiento, refrigeración, centrales eléctricas, procesos industriales, entre otros) que generan una reducción mínima del 20% del consumo de agua anual. _x000a_Opción 3: Los sistemas y tecnologías que producen una reducción mínima de un 20% en el consumo de agua anual por unidad de producto (m³ agua/t producto fabricado), (p. ej: accesorios de bajo flujo, cosecha de aguas lluvia, entre otros). "/>
    <s v="NA"/>
    <s v="NA"/>
    <s v="•_x0009_Contar con un plan de manejo adecuado para la disposición y tratamiento de aceites y lubricantes utilizados en la ejecución del proyecto siguiendo lo estipulado en la normativa vigente."/>
    <s v="•_x0009_Contar con un plan de manejo eficiente de los residuos peligrosos y no peligrosos (durante toda la vida útil del sistema), adecuado para su disposición y tratamiento, dando cumplimiento a la Ley de Gestión Integral de Residuos y Fomento al Reciclaje (Decreto No. 527-2019) y el Reglamento de la Ley de Gestión Integral de Residuos y Fomento al Reciclaje (Decreto No. 2-2023) y/o la normativa aplicable vigente que las reemplace/complemente."/>
    <s v="NA"/>
    <s v="NA"/>
  </r>
  <r>
    <n v="55"/>
    <s v="A5"/>
    <x v="6"/>
    <s v="A5. Medidas individuales, servicios profesionales y actividades de Investigación, Desarrollo e Innovación (I+D+I) para el sector Agua"/>
    <s v="Se consideran directamente elegibles la creación de activos intangibles, actividades de investigación, desarrollo e innovación que tengan el objetivo de impulsar el cumplimiento de los criterios de elegibilidad/contribución sustancial de la Taxonomía en el sector de Suministro y tratamiento de agua, promoviendo el cumplimiento de los umbrales establecidos._x000a_A continuación, se presenta una lista no exhaustiva de las medidas individuales y servicios profesionales que son siempre elegibles si están relacionados con actividades o proyectos de la Taxonomía:_x000a_• Estudios técnicos._x000a_• Control activo de fugas._x000a_• Gestión del caudal y de la presión._x000a_• Rapidez y calidad de reparaciones._x000a_• Gestión de infraestructura y activos (incluido el mantenimiento)._x000a_• Medición._x000a_• Monitoreo y reporte._x000a_• Digitalización y automatización._x000a_• Actividades de operación y mantenimiento._x000a_• Capacitación de usuarios y operadores._x000a_• Cualquier otra medida o servicio profesional que ayuda a cumplir con la Taxonomía es elegible."/>
    <s v="NA"/>
    <s v="NA"/>
    <s v="NA"/>
    <s v="NA"/>
    <s v="NA"/>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 Mitigación" cacheId="4" applyNumberFormats="0" applyBorderFormats="0" applyFontFormats="0" applyPatternFormats="0" applyAlignmentFormats="0" applyWidthHeightFormats="1" dataCaption="" updatedVersion="8" createdVersion="4" compact="0" compactData="0">
  <location ref="A1:B9" firstHeaderRow="1" firstDataRow="1" firstDataCol="1"/>
  <pivotFields count="11">
    <pivotField name="#" compact="0" outline="0" multipleItemSelectionAllowed="1" showAll="0"/>
    <pivotField name="Código Taxonomía" compact="0" outline="0" multipleItemSelectionAllowed="1" showAll="0"/>
    <pivotField name="Sector" axis="axisRow" dataField="1" compact="0" outline="0" multipleItemSelectionAllowed="1" showAll="0" sortType="descending">
      <items count="14">
        <item x="0"/>
        <item x="1"/>
        <item m="1" x="10"/>
        <item x="6"/>
        <item x="2"/>
        <item m="1" x="8"/>
        <item x="3"/>
        <item m="1" x="12"/>
        <item m="1" x="11"/>
        <item x="4"/>
        <item m="1" x="7"/>
        <item m="1" x="9"/>
        <item x="5"/>
        <item t="default"/>
      </items>
      <autoSortScope>
        <pivotArea outline="0" fieldPosition="0">
          <references count="1">
            <reference field="4294967294" count="1">
              <x v="0"/>
            </reference>
          </references>
        </pivotArea>
      </autoSortScope>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
  </rowFields>
  <rowItems count="8">
    <i>
      <x/>
    </i>
    <i>
      <x v="6"/>
    </i>
    <i>
      <x v="12"/>
    </i>
    <i>
      <x v="4"/>
    </i>
    <i>
      <x v="3"/>
    </i>
    <i>
      <x v="1"/>
    </i>
    <i>
      <x v="9"/>
    </i>
    <i t="grand">
      <x/>
    </i>
  </rowItems>
  <colItems count="1">
    <i/>
  </colItems>
  <dataFields count="1">
    <dataField name="# de Actividades" fld="2"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mbiente.gob.do/app/uploads/2024/06/Taxonomia-Verde_RD_V2-OK.pdf" TargetMode="External"/><Relationship Id="rId3" Type="http://schemas.openxmlformats.org/officeDocument/2006/relationships/hyperlink" Target="https://www.unepfi.org/publications/taxonomia-de-finanzas-sostenibles-de-costa-rica/" TargetMode="External"/><Relationship Id="rId7" Type="http://schemas.openxmlformats.org/officeDocument/2006/relationships/hyperlink" Target="https://static1.squarespace.com/static/5e4d90d9d77f6c7ec5f9a902/t/675b4297458a514f35e98ab0/1734034125350/Taxonom%C3%ADa+Regional+de+Finanzas+Verdes+del+CCSBSO.pdf" TargetMode="External"/><Relationship Id="rId2" Type="http://schemas.openxmlformats.org/officeDocument/2006/relationships/hyperlink" Target="https://www.undp.org/es/latin-america/publicaciones/marco-comun-de-taxonomias-de-finanzas-sostenibles-para-america-latina-y-el-caribe" TargetMode="External"/><Relationship Id="rId1" Type="http://schemas.openxmlformats.org/officeDocument/2006/relationships/hyperlink" Target="https://www.climatebonds.net/standard/taxonomy" TargetMode="External"/><Relationship Id="rId6" Type="http://schemas.openxmlformats.org/officeDocument/2006/relationships/hyperlink" Target="https://www.ifc.org/content/dam/ifc/doc/mgrt/ifcperformancestandardsspanish.pdf" TargetMode="External"/><Relationship Id="rId11" Type="http://schemas.openxmlformats.org/officeDocument/2006/relationships/drawing" Target="../drawings/drawing1.xml"/><Relationship Id="rId5" Type="http://schemas.openxmlformats.org/officeDocument/2006/relationships/hyperlink" Target="https://ec.europa.eu/sustainable-finance-taxonomy/taxonomy-compass" TargetMode="External"/><Relationship Id="rId10" Type="http://schemas.openxmlformats.org/officeDocument/2006/relationships/printerSettings" Target="../printerSettings/printerSettings1.bin"/><Relationship Id="rId4" Type="http://schemas.openxmlformats.org/officeDocument/2006/relationships/hyperlink" Target="https://www.unepfi.org/publications/la-taxonomia-de-finanzas-sostenibles-de-panama/" TargetMode="External"/><Relationship Id="rId9" Type="http://schemas.openxmlformats.org/officeDocument/2006/relationships/hyperlink" Target="https://incp.org.co/wp-content/uploads/2022/04/Taxonomia-Verde-de-Colombia.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mrv.dnp.gov.co/MRV/Paginas/Metodologia-para-medir-y-clasificar-el-financiamiento-climatico.aspx"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4B04-62D3-5F4D-A89E-F978FCA664ED}">
  <sheetPr>
    <tabColor theme="0" tint="-0.499984740745262"/>
  </sheetPr>
  <dimension ref="A2:Z1001"/>
  <sheetViews>
    <sheetView showGridLines="0" tabSelected="1" zoomScaleNormal="100" workbookViewId="0">
      <selection activeCell="C12" sqref="C12"/>
    </sheetView>
  </sheetViews>
  <sheetFormatPr baseColWidth="10" defaultColWidth="12.59765625" defaultRowHeight="15" customHeight="1"/>
  <cols>
    <col min="1" max="1" width="3.09765625" style="102" customWidth="1"/>
    <col min="2" max="2" width="47.5" style="102" customWidth="1"/>
    <col min="3" max="3" width="158.69921875" style="102" customWidth="1"/>
    <col min="4" max="4" width="7.59765625" style="102" customWidth="1"/>
    <col min="5" max="5" width="6.8984375" style="102" customWidth="1"/>
    <col min="6" max="6" width="9" style="102" customWidth="1"/>
    <col min="7" max="16384" width="12.59765625" style="102"/>
  </cols>
  <sheetData>
    <row r="2" spans="1:26" s="105" customFormat="1" ht="94.35" customHeight="1">
      <c r="B2" s="296"/>
      <c r="C2" s="296"/>
      <c r="D2" s="110"/>
      <c r="E2" s="110"/>
      <c r="F2" s="139"/>
      <c r="G2" s="139"/>
      <c r="H2" s="110"/>
      <c r="I2" s="110"/>
      <c r="J2" s="110"/>
    </row>
    <row r="3" spans="1:26" s="104" customFormat="1" ht="27" customHeight="1">
      <c r="B3" s="295" t="s">
        <v>1221</v>
      </c>
      <c r="C3" s="295"/>
    </row>
    <row r="4" spans="1:26" ht="6.6" customHeight="1">
      <c r="A4" s="101"/>
      <c r="B4" s="141"/>
      <c r="C4" s="142"/>
      <c r="D4" s="101"/>
      <c r="E4" s="101"/>
      <c r="F4" s="101"/>
      <c r="G4" s="101"/>
      <c r="H4" s="101"/>
      <c r="I4" s="101"/>
      <c r="J4" s="101"/>
      <c r="K4" s="101"/>
      <c r="L4" s="101"/>
      <c r="M4" s="101"/>
      <c r="N4" s="101"/>
      <c r="O4" s="101"/>
      <c r="P4" s="101"/>
      <c r="Q4" s="101"/>
      <c r="R4" s="101"/>
      <c r="S4" s="101"/>
      <c r="T4" s="101"/>
      <c r="U4" s="101"/>
      <c r="V4" s="101"/>
      <c r="W4" s="101"/>
      <c r="X4" s="101"/>
      <c r="Y4" s="101"/>
      <c r="Z4" s="101"/>
    </row>
    <row r="5" spans="1:26" ht="92.4" customHeight="1">
      <c r="A5" s="101"/>
      <c r="B5" s="298" t="s">
        <v>1222</v>
      </c>
      <c r="C5" s="299"/>
      <c r="D5" s="101"/>
      <c r="E5" s="101"/>
      <c r="F5"/>
      <c r="G5"/>
      <c r="H5"/>
      <c r="I5"/>
      <c r="J5" s="101"/>
      <c r="K5" s="101"/>
      <c r="L5" s="101"/>
      <c r="M5" s="101"/>
      <c r="N5" s="101"/>
      <c r="O5" s="101"/>
      <c r="P5" s="101"/>
      <c r="Q5" s="101"/>
      <c r="R5" s="101"/>
      <c r="S5" s="101"/>
      <c r="T5" s="101"/>
      <c r="U5" s="101"/>
      <c r="V5" s="101"/>
      <c r="W5" s="101"/>
      <c r="X5" s="101"/>
      <c r="Y5" s="101"/>
      <c r="Z5" s="101"/>
    </row>
    <row r="6" spans="1:26" ht="18" customHeight="1">
      <c r="A6" s="101"/>
      <c r="B6" s="143"/>
      <c r="C6" s="144"/>
      <c r="D6" s="101"/>
      <c r="E6" s="101"/>
      <c r="F6" s="101"/>
      <c r="G6" s="101"/>
      <c r="H6" s="101"/>
      <c r="I6" s="101"/>
      <c r="J6" s="101"/>
      <c r="K6" s="101"/>
      <c r="L6" s="101"/>
      <c r="M6" s="101"/>
      <c r="N6" s="101"/>
      <c r="O6" s="101"/>
      <c r="P6" s="101"/>
      <c r="Q6" s="101"/>
      <c r="R6" s="101"/>
      <c r="S6" s="101"/>
      <c r="T6" s="101"/>
      <c r="U6" s="101"/>
      <c r="V6" s="101"/>
      <c r="W6" s="101"/>
      <c r="X6" s="101"/>
      <c r="Y6" s="101"/>
      <c r="Z6" s="101"/>
    </row>
    <row r="7" spans="1:26" ht="15" customHeight="1">
      <c r="A7" s="101"/>
      <c r="B7" s="140" t="s">
        <v>0</v>
      </c>
      <c r="C7" s="140" t="s">
        <v>1</v>
      </c>
      <c r="D7" s="101"/>
      <c r="E7" s="101"/>
      <c r="F7" s="103"/>
      <c r="G7" s="101"/>
      <c r="H7" s="101"/>
      <c r="I7" s="101"/>
      <c r="J7" s="101"/>
      <c r="K7" s="101"/>
      <c r="L7" s="101"/>
      <c r="M7" s="101"/>
      <c r="N7" s="101"/>
      <c r="O7" s="101"/>
      <c r="P7" s="101"/>
      <c r="Q7" s="101"/>
      <c r="R7" s="101"/>
      <c r="S7" s="101"/>
      <c r="T7" s="101"/>
      <c r="U7" s="101"/>
      <c r="V7" s="101"/>
      <c r="W7" s="101"/>
      <c r="X7" s="101"/>
      <c r="Y7" s="101"/>
      <c r="Z7" s="101"/>
    </row>
    <row r="8" spans="1:26" ht="96" customHeight="1">
      <c r="A8" s="101"/>
      <c r="B8" s="145" t="s">
        <v>2</v>
      </c>
      <c r="C8" s="146" t="s">
        <v>1231</v>
      </c>
      <c r="D8" s="101"/>
      <c r="E8" s="101"/>
      <c r="F8" s="103"/>
      <c r="G8" s="101"/>
      <c r="H8" s="101"/>
      <c r="I8" s="101"/>
      <c r="J8" s="101"/>
      <c r="K8" s="101"/>
      <c r="L8" s="101"/>
      <c r="M8" s="101"/>
      <c r="N8" s="101"/>
      <c r="O8" s="101"/>
      <c r="P8" s="101"/>
      <c r="Q8" s="101"/>
      <c r="R8" s="101"/>
      <c r="S8" s="101"/>
      <c r="T8" s="101"/>
      <c r="U8" s="101"/>
      <c r="V8" s="101"/>
      <c r="W8" s="101"/>
      <c r="X8" s="101"/>
      <c r="Y8" s="101"/>
      <c r="Z8" s="101"/>
    </row>
    <row r="9" spans="1:26" ht="66" customHeight="1">
      <c r="A9" s="101"/>
      <c r="B9" s="145" t="s">
        <v>3</v>
      </c>
      <c r="C9" s="147" t="s">
        <v>4</v>
      </c>
      <c r="D9" s="101"/>
      <c r="E9" s="101"/>
      <c r="F9" s="101"/>
      <c r="G9" s="101"/>
      <c r="H9" s="101"/>
      <c r="I9" s="101"/>
      <c r="J9" s="101"/>
      <c r="K9" s="101"/>
      <c r="L9" s="101"/>
      <c r="M9" s="101"/>
      <c r="N9" s="101"/>
      <c r="O9" s="101"/>
      <c r="P9" s="101"/>
      <c r="Q9" s="101"/>
      <c r="R9" s="101"/>
      <c r="S9" s="101"/>
      <c r="T9" s="101"/>
      <c r="U9" s="101"/>
      <c r="V9" s="101"/>
      <c r="W9" s="101"/>
      <c r="X9" s="101"/>
      <c r="Y9" s="101"/>
      <c r="Z9" s="101"/>
    </row>
    <row r="10" spans="1:26" ht="66" customHeight="1">
      <c r="A10" s="101"/>
      <c r="B10" s="148" t="s">
        <v>5</v>
      </c>
      <c r="C10" s="147" t="s">
        <v>6</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row r="11" spans="1:26" ht="105" customHeight="1">
      <c r="A11" s="101"/>
      <c r="B11" s="149" t="s">
        <v>7</v>
      </c>
      <c r="C11" s="150" t="s">
        <v>1232</v>
      </c>
      <c r="D11" s="101"/>
      <c r="E11" s="101"/>
      <c r="F11" s="101"/>
      <c r="G11" s="101"/>
      <c r="H11" s="101"/>
      <c r="I11" s="101"/>
      <c r="J11" s="101"/>
      <c r="K11" s="101"/>
      <c r="L11" s="101"/>
      <c r="M11" s="101"/>
      <c r="N11" s="101"/>
      <c r="O11" s="101"/>
      <c r="P11" s="101"/>
      <c r="Q11" s="101"/>
      <c r="R11" s="101"/>
      <c r="S11" s="101"/>
      <c r="T11" s="101"/>
      <c r="U11" s="101"/>
      <c r="V11" s="101"/>
      <c r="W11" s="101"/>
      <c r="X11" s="101"/>
      <c r="Y11" s="101"/>
      <c r="Z11" s="101"/>
    </row>
    <row r="12" spans="1:26" ht="69.75" customHeight="1">
      <c r="A12" s="101"/>
      <c r="B12" s="151" t="s">
        <v>8</v>
      </c>
      <c r="C12" s="152" t="s">
        <v>1229</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66" customHeight="1">
      <c r="A13" s="101"/>
      <c r="B13" s="145" t="s">
        <v>9</v>
      </c>
      <c r="C13" s="147" t="s">
        <v>10</v>
      </c>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spans="1:26" ht="57.75" customHeight="1">
      <c r="A14" s="101"/>
      <c r="B14" s="145" t="s">
        <v>11</v>
      </c>
      <c r="C14" s="147" t="s">
        <v>12</v>
      </c>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5.4" customHeight="1">
      <c r="A15" s="101"/>
      <c r="B15" s="153"/>
      <c r="C15" s="154"/>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23.25" customHeight="1">
      <c r="A16" s="101"/>
      <c r="B16" s="153"/>
      <c r="C16" s="154"/>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15" customHeight="1">
      <c r="A17" s="101"/>
      <c r="B17" s="295" t="s">
        <v>13</v>
      </c>
      <c r="C17" s="295"/>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s="107" customFormat="1" ht="15.6">
      <c r="A18" s="106"/>
      <c r="B18" s="155" t="s">
        <v>14</v>
      </c>
      <c r="C18" s="156" t="s">
        <v>15</v>
      </c>
      <c r="D18" s="106"/>
      <c r="E18" s="106"/>
      <c r="F18" s="106"/>
      <c r="G18" s="106"/>
      <c r="H18" s="106"/>
      <c r="I18" s="106"/>
      <c r="J18" s="106"/>
      <c r="K18" s="106"/>
      <c r="L18" s="106"/>
      <c r="M18" s="106"/>
      <c r="N18" s="106"/>
      <c r="O18" s="106"/>
      <c r="P18" s="106"/>
      <c r="Q18" s="106"/>
      <c r="R18" s="106"/>
      <c r="S18" s="106"/>
      <c r="T18" s="106"/>
      <c r="U18" s="106"/>
      <c r="V18" s="106"/>
      <c r="W18" s="106"/>
      <c r="X18" s="106"/>
      <c r="Y18" s="106"/>
      <c r="Z18" s="106"/>
    </row>
    <row r="19" spans="1:26" ht="14.25" customHeight="1">
      <c r="A19" s="101"/>
      <c r="B19" s="155" t="s">
        <v>16</v>
      </c>
      <c r="C19" s="157" t="s">
        <v>17</v>
      </c>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4.25" customHeight="1">
      <c r="A20" s="101"/>
      <c r="B20" s="158" t="s">
        <v>18</v>
      </c>
      <c r="C20" s="157" t="s">
        <v>19</v>
      </c>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s="107" customFormat="1" ht="15.6">
      <c r="A21" s="106"/>
      <c r="B21" s="159" t="s">
        <v>20</v>
      </c>
      <c r="C21" s="156" t="s">
        <v>21</v>
      </c>
      <c r="D21" s="106"/>
      <c r="E21" s="106"/>
      <c r="F21" s="106"/>
      <c r="G21" s="106"/>
      <c r="H21" s="106"/>
      <c r="I21" s="106"/>
      <c r="J21" s="106"/>
      <c r="K21" s="106"/>
      <c r="L21" s="106"/>
      <c r="M21" s="106"/>
      <c r="N21" s="106"/>
      <c r="O21" s="106"/>
      <c r="P21" s="106"/>
      <c r="Q21" s="106"/>
      <c r="R21" s="106"/>
      <c r="S21" s="106"/>
      <c r="T21" s="106"/>
      <c r="U21" s="106"/>
      <c r="V21" s="106"/>
      <c r="W21" s="106"/>
      <c r="X21" s="106"/>
      <c r="Y21" s="106"/>
      <c r="Z21" s="106"/>
    </row>
    <row r="22" spans="1:26" s="107" customFormat="1" ht="15.6">
      <c r="A22" s="106"/>
      <c r="B22" s="155" t="s">
        <v>22</v>
      </c>
      <c r="C22" s="156" t="s">
        <v>23</v>
      </c>
      <c r="D22" s="106"/>
      <c r="E22" s="106"/>
      <c r="F22" s="106"/>
      <c r="G22" s="106"/>
      <c r="H22" s="106"/>
      <c r="I22" s="106"/>
      <c r="J22" s="106"/>
      <c r="K22" s="106"/>
      <c r="L22" s="106"/>
      <c r="M22" s="106"/>
      <c r="N22" s="106"/>
      <c r="O22" s="106"/>
      <c r="P22" s="106"/>
      <c r="Q22" s="106"/>
      <c r="R22" s="106"/>
      <c r="S22" s="106"/>
      <c r="T22" s="106"/>
      <c r="U22" s="106"/>
      <c r="V22" s="106"/>
      <c r="W22" s="106"/>
      <c r="X22" s="106"/>
      <c r="Y22" s="106"/>
      <c r="Z22" s="106"/>
    </row>
    <row r="23" spans="1:26" s="107" customFormat="1" ht="15.6">
      <c r="A23" s="106"/>
      <c r="B23" s="159" t="s">
        <v>24</v>
      </c>
      <c r="C23" s="156" t="s">
        <v>25</v>
      </c>
      <c r="D23" s="106"/>
      <c r="E23" s="106"/>
      <c r="F23" s="106"/>
      <c r="G23" s="106"/>
      <c r="H23" s="106"/>
      <c r="I23" s="106"/>
      <c r="J23" s="106"/>
      <c r="K23" s="106"/>
      <c r="L23" s="106"/>
      <c r="M23" s="106"/>
      <c r="N23" s="106"/>
      <c r="O23" s="106"/>
      <c r="P23" s="106"/>
      <c r="Q23" s="106"/>
      <c r="R23" s="106"/>
      <c r="S23" s="106"/>
      <c r="T23" s="106"/>
      <c r="U23" s="106"/>
      <c r="V23" s="106"/>
      <c r="W23" s="106"/>
      <c r="X23" s="106"/>
      <c r="Y23" s="106"/>
      <c r="Z23" s="106"/>
    </row>
    <row r="24" spans="1:26" s="107" customFormat="1" ht="15.6">
      <c r="A24" s="106"/>
      <c r="B24" s="155" t="s">
        <v>26</v>
      </c>
      <c r="C24" s="156" t="s">
        <v>27</v>
      </c>
      <c r="D24" s="106"/>
      <c r="E24" s="106"/>
      <c r="F24" s="106"/>
      <c r="G24" s="106"/>
      <c r="H24" s="106"/>
      <c r="I24" s="106"/>
      <c r="J24" s="106"/>
      <c r="K24" s="106"/>
      <c r="L24" s="106"/>
      <c r="M24" s="106"/>
      <c r="N24" s="106"/>
      <c r="O24" s="106"/>
      <c r="P24" s="106"/>
      <c r="Q24" s="106"/>
      <c r="R24" s="106"/>
      <c r="S24" s="106"/>
      <c r="T24" s="106"/>
      <c r="U24" s="106"/>
      <c r="V24" s="106"/>
      <c r="W24" s="106"/>
      <c r="X24" s="106"/>
      <c r="Y24" s="106"/>
      <c r="Z24" s="106"/>
    </row>
    <row r="25" spans="1:26" s="107" customFormat="1" ht="15.6">
      <c r="A25" s="106"/>
      <c r="B25" s="155" t="s">
        <v>28</v>
      </c>
      <c r="C25" s="156" t="s">
        <v>29</v>
      </c>
      <c r="D25" s="106"/>
      <c r="E25" s="106"/>
      <c r="F25" s="106"/>
      <c r="G25" s="106"/>
      <c r="H25" s="106"/>
      <c r="I25" s="106"/>
      <c r="J25" s="106"/>
      <c r="K25" s="106"/>
      <c r="L25" s="106"/>
      <c r="M25" s="106"/>
      <c r="N25" s="106"/>
      <c r="O25" s="106"/>
      <c r="P25" s="106"/>
      <c r="Q25" s="106"/>
      <c r="R25" s="106"/>
      <c r="S25" s="106"/>
      <c r="T25" s="106"/>
      <c r="U25" s="106"/>
      <c r="V25" s="106"/>
      <c r="W25" s="106"/>
      <c r="X25" s="106"/>
      <c r="Y25" s="106"/>
      <c r="Z25" s="106"/>
    </row>
    <row r="26" spans="1:26" ht="15" customHeight="1">
      <c r="A26" s="101"/>
      <c r="B26" s="155" t="s">
        <v>30</v>
      </c>
      <c r="C26" s="156" t="s">
        <v>31</v>
      </c>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5" customHeight="1">
      <c r="A27" s="101"/>
      <c r="B27" s="160"/>
      <c r="C27" s="16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s="107" customFormat="1" ht="18" customHeight="1">
      <c r="A28" s="106"/>
      <c r="B28" s="162" t="s">
        <v>32</v>
      </c>
      <c r="C28" s="163"/>
      <c r="D28" s="106"/>
      <c r="E28" s="106"/>
      <c r="F28" s="106"/>
      <c r="G28" s="106"/>
      <c r="H28" s="106"/>
      <c r="I28" s="106"/>
      <c r="J28" s="106"/>
      <c r="K28" s="106"/>
      <c r="L28" s="106"/>
      <c r="M28" s="106"/>
      <c r="N28" s="106"/>
      <c r="O28" s="106"/>
      <c r="P28" s="106"/>
      <c r="Q28" s="106"/>
      <c r="R28" s="106"/>
      <c r="S28" s="106"/>
      <c r="T28" s="106"/>
      <c r="U28" s="106"/>
      <c r="V28" s="106"/>
      <c r="W28" s="106"/>
      <c r="X28" s="106"/>
      <c r="Y28" s="106"/>
      <c r="Z28" s="106"/>
    </row>
    <row r="29" spans="1:26" ht="17.399999999999999" customHeight="1">
      <c r="A29" s="101"/>
      <c r="B29" s="297"/>
      <c r="C29" s="297"/>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86.4" customHeight="1">
      <c r="A30" s="101"/>
      <c r="B30" s="165"/>
      <c r="C30" s="165"/>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5.6">
      <c r="A31" s="101"/>
      <c r="B31" s="165" t="s">
        <v>1225</v>
      </c>
      <c r="C31" s="165"/>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5.6">
      <c r="A32" s="101"/>
      <c r="B32" s="165"/>
      <c r="C32" s="165"/>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5.6">
      <c r="A33" s="101"/>
      <c r="B33" s="165"/>
      <c r="C33" s="165"/>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15.6">
      <c r="A34" s="101"/>
      <c r="B34" s="165"/>
      <c r="C34" s="165"/>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5.6">
      <c r="A35" s="101"/>
      <c r="B35" s="165"/>
      <c r="C35" s="165"/>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5.6">
      <c r="A36" s="101"/>
      <c r="B36" s="165"/>
      <c r="C36" s="165"/>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21.75" customHeight="1">
      <c r="A37" s="101"/>
      <c r="B37" s="166" t="s">
        <v>33</v>
      </c>
      <c r="C37" s="165"/>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4.25" customHeight="1">
      <c r="A38" s="101"/>
      <c r="B38" s="165"/>
      <c r="C38" s="165"/>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4.3499999999999996" customHeight="1">
      <c r="A39" s="101"/>
      <c r="B39" s="165"/>
      <c r="C39" s="165"/>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4.25" customHeight="1">
      <c r="A40" s="101"/>
      <c r="B40" s="165"/>
      <c r="C40" s="165"/>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4.25" customHeight="1">
      <c r="A41" s="101"/>
      <c r="B41" s="165"/>
      <c r="C41" s="165"/>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4.25" customHeight="1">
      <c r="A42" s="101"/>
      <c r="B42" s="165"/>
      <c r="C42" s="165"/>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4.25" customHeight="1">
      <c r="A43" s="101"/>
      <c r="B43" s="165"/>
      <c r="C43" s="165"/>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4.25" customHeight="1">
      <c r="A44" s="101"/>
      <c r="B44" s="165"/>
      <c r="C44" s="165"/>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4.25" customHeight="1">
      <c r="A45" s="101"/>
      <c r="B45" s="165"/>
      <c r="C45" s="165"/>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4.25" customHeight="1">
      <c r="A46" s="101"/>
      <c r="B46" s="165"/>
      <c r="C46" s="165"/>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4.25" customHeight="1">
      <c r="A47" s="101"/>
      <c r="B47" s="165"/>
      <c r="C47" s="165"/>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4.25" customHeight="1">
      <c r="A48" s="101"/>
      <c r="B48" s="165"/>
      <c r="C48" s="165"/>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4.25" customHeight="1">
      <c r="A49" s="101"/>
      <c r="B49" s="165"/>
      <c r="C49" s="165"/>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4.25" customHeight="1">
      <c r="A50" s="101"/>
      <c r="B50" s="165"/>
      <c r="C50" s="165"/>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4.25" customHeight="1">
      <c r="A51" s="101"/>
      <c r="B51" s="165"/>
      <c r="C51" s="165"/>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4.25" customHeight="1">
      <c r="A52" s="101"/>
      <c r="B52" s="165"/>
      <c r="C52" s="165"/>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4.25" customHeight="1">
      <c r="A53" s="101"/>
      <c r="B53" s="165"/>
      <c r="C53" s="165"/>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4.25" customHeight="1">
      <c r="A54" s="101"/>
      <c r="B54" s="165"/>
      <c r="C54" s="165"/>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4.25" customHeight="1">
      <c r="A55" s="101"/>
      <c r="B55" s="165"/>
      <c r="C55" s="165"/>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4.25" customHeight="1">
      <c r="A56" s="101"/>
      <c r="B56" s="165"/>
      <c r="C56" s="165"/>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4.25" customHeight="1">
      <c r="A57" s="101"/>
      <c r="B57" s="165"/>
      <c r="C57" s="165"/>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4.25" customHeight="1">
      <c r="A58" s="101"/>
      <c r="B58" s="165"/>
      <c r="C58" s="165"/>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4.25" customHeight="1">
      <c r="A59" s="101"/>
      <c r="B59" s="165"/>
      <c r="C59" s="165"/>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4.25" customHeight="1">
      <c r="A60" s="101"/>
      <c r="B60" s="165"/>
      <c r="C60" s="165"/>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4.25" customHeight="1">
      <c r="A61" s="101"/>
      <c r="B61" s="165"/>
      <c r="C61" s="165"/>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4.25" customHeight="1">
      <c r="A62" s="101"/>
      <c r="B62" s="165"/>
      <c r="C62" s="165"/>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4.25" customHeight="1">
      <c r="A63" s="101"/>
      <c r="B63" s="165"/>
      <c r="C63" s="165"/>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4.25" customHeight="1">
      <c r="A64" s="101"/>
      <c r="B64" s="165"/>
      <c r="C64" s="165"/>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4.25" customHeight="1">
      <c r="A65" s="101"/>
      <c r="B65" s="165"/>
      <c r="C65" s="165"/>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4.25" customHeight="1">
      <c r="A66" s="101"/>
      <c r="B66" s="165"/>
      <c r="C66" s="165"/>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4.25" customHeight="1">
      <c r="A67" s="101"/>
      <c r="B67" s="165"/>
      <c r="C67" s="165"/>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4.25" customHeight="1">
      <c r="A68" s="101"/>
      <c r="B68" s="165"/>
      <c r="C68" s="165"/>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4.25" customHeight="1">
      <c r="A69" s="101"/>
      <c r="B69" s="165"/>
      <c r="C69" s="165"/>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4.25" customHeight="1">
      <c r="A70" s="101"/>
      <c r="B70" s="165"/>
      <c r="C70" s="165"/>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4.25" customHeight="1">
      <c r="A71" s="101"/>
      <c r="B71" s="165"/>
      <c r="C71" s="165"/>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4.25" customHeight="1">
      <c r="A72" s="101"/>
      <c r="B72" s="165"/>
      <c r="C72" s="165"/>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4.25" customHeight="1">
      <c r="A73" s="101"/>
      <c r="B73" s="165"/>
      <c r="C73" s="165"/>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4.25" customHeight="1">
      <c r="A74" s="101"/>
      <c r="B74" s="165"/>
      <c r="C74" s="165"/>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4.25" customHeight="1">
      <c r="A75" s="101"/>
      <c r="B75" s="165"/>
      <c r="C75" s="165"/>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4.25" customHeight="1">
      <c r="A76" s="101"/>
      <c r="B76" s="165"/>
      <c r="C76" s="165"/>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4.25" customHeight="1">
      <c r="A77" s="101"/>
      <c r="B77" s="165"/>
      <c r="C77" s="165"/>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4.25" customHeight="1">
      <c r="A78" s="101"/>
      <c r="B78" s="165"/>
      <c r="C78" s="165"/>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4.25" customHeight="1">
      <c r="A79" s="101"/>
      <c r="B79" s="165"/>
      <c r="C79" s="165"/>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4.25" customHeight="1">
      <c r="A80" s="101"/>
      <c r="B80" s="165"/>
      <c r="C80" s="165"/>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4.25" customHeight="1">
      <c r="A81" s="101"/>
      <c r="B81" s="165"/>
      <c r="C81" s="165"/>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4.25" customHeight="1">
      <c r="A82" s="101"/>
      <c r="B82" s="165"/>
      <c r="C82" s="165"/>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4.25" customHeight="1">
      <c r="A83" s="101"/>
      <c r="B83" s="165"/>
      <c r="C83" s="165"/>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4.25" customHeight="1">
      <c r="A84" s="101"/>
      <c r="B84" s="165"/>
      <c r="C84" s="165"/>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4.25" customHeight="1">
      <c r="A85" s="101"/>
      <c r="B85" s="165"/>
      <c r="C85" s="165"/>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4.25" customHeight="1">
      <c r="A86" s="101"/>
      <c r="B86" s="165"/>
      <c r="C86" s="165"/>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4.25" customHeight="1">
      <c r="A87" s="101"/>
      <c r="B87" s="165"/>
      <c r="C87" s="165"/>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4.25" customHeight="1">
      <c r="A88" s="101"/>
      <c r="B88" s="165"/>
      <c r="C88" s="165"/>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4.25" customHeight="1">
      <c r="A89" s="101"/>
      <c r="B89" s="165"/>
      <c r="C89" s="165"/>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4.25" customHeight="1">
      <c r="A90" s="101"/>
      <c r="B90" s="165"/>
      <c r="C90" s="165"/>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4.25" customHeight="1">
      <c r="A91" s="101"/>
      <c r="B91" s="165"/>
      <c r="C91" s="165"/>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4.25" customHeight="1">
      <c r="A92" s="101"/>
      <c r="B92" s="165"/>
      <c r="C92" s="165"/>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4.25" customHeight="1">
      <c r="A93" s="101"/>
      <c r="B93" s="165"/>
      <c r="C93" s="165"/>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4.25" customHeight="1">
      <c r="A94" s="101"/>
      <c r="B94" s="165"/>
      <c r="C94" s="165"/>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4.25" customHeight="1">
      <c r="A95" s="101"/>
      <c r="B95" s="165"/>
      <c r="C95" s="165"/>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4.25" customHeight="1">
      <c r="A96" s="101"/>
      <c r="B96" s="165"/>
      <c r="C96" s="165"/>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4.25" customHeight="1">
      <c r="A97" s="101"/>
      <c r="B97" s="165"/>
      <c r="C97" s="165"/>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4.25" customHeight="1">
      <c r="A98" s="101"/>
      <c r="B98" s="165"/>
      <c r="C98" s="165"/>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4.25" customHeight="1">
      <c r="A99" s="101"/>
      <c r="B99" s="165"/>
      <c r="C99" s="165"/>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4.25" customHeight="1">
      <c r="A100" s="101"/>
      <c r="B100" s="165"/>
      <c r="C100" s="165"/>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4.25" customHeight="1">
      <c r="A101" s="101"/>
      <c r="B101" s="165"/>
      <c r="C101" s="165"/>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4.25" customHeight="1">
      <c r="A102" s="101"/>
      <c r="B102" s="165"/>
      <c r="C102" s="165"/>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4.25" customHeight="1">
      <c r="A103" s="101"/>
      <c r="B103" s="165"/>
      <c r="C103" s="165"/>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4.25" customHeight="1">
      <c r="A104" s="101"/>
      <c r="B104" s="165"/>
      <c r="C104" s="165"/>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4.25" customHeight="1">
      <c r="A105" s="101"/>
      <c r="B105" s="165"/>
      <c r="C105" s="165"/>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4.25" customHeight="1">
      <c r="A106" s="101"/>
      <c r="B106" s="165"/>
      <c r="C106" s="165"/>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4.25" customHeight="1">
      <c r="A107" s="101"/>
      <c r="B107" s="165"/>
      <c r="C107" s="165"/>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4.25" customHeight="1">
      <c r="A108" s="101"/>
      <c r="B108" s="165"/>
      <c r="C108" s="165"/>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4.25" customHeight="1">
      <c r="A109" s="101"/>
      <c r="B109" s="165"/>
      <c r="C109" s="165"/>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4.25" customHeight="1">
      <c r="A110" s="101"/>
      <c r="B110" s="165"/>
      <c r="C110" s="165"/>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4.25" customHeight="1">
      <c r="A111" s="101"/>
      <c r="B111" s="165"/>
      <c r="C111" s="165"/>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4.25" customHeight="1">
      <c r="A112" s="101"/>
      <c r="B112" s="165"/>
      <c r="C112" s="165"/>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4.25" customHeight="1">
      <c r="A113" s="101"/>
      <c r="B113" s="165"/>
      <c r="C113" s="165"/>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4.25" customHeight="1">
      <c r="A114" s="101"/>
      <c r="B114" s="165"/>
      <c r="C114" s="165"/>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4.25" customHeight="1">
      <c r="A115" s="101"/>
      <c r="B115" s="165"/>
      <c r="C115" s="165"/>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4.25" customHeight="1">
      <c r="A116" s="101"/>
      <c r="B116" s="165"/>
      <c r="C116" s="165"/>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4.25" customHeight="1">
      <c r="A117" s="101"/>
      <c r="B117" s="165"/>
      <c r="C117" s="165"/>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4.25" customHeight="1">
      <c r="A118" s="101"/>
      <c r="B118" s="165"/>
      <c r="C118" s="165"/>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4.25" customHeight="1">
      <c r="A119" s="101"/>
      <c r="B119" s="165"/>
      <c r="C119" s="165"/>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4.25" customHeight="1">
      <c r="A120" s="101"/>
      <c r="B120" s="165"/>
      <c r="C120" s="165"/>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4.25" customHeight="1">
      <c r="A121" s="101"/>
      <c r="B121" s="165"/>
      <c r="C121" s="165"/>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4.25" customHeight="1">
      <c r="A122" s="101"/>
      <c r="B122" s="165"/>
      <c r="C122" s="165"/>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4.25" customHeight="1">
      <c r="A123" s="101"/>
      <c r="B123" s="165"/>
      <c r="C123" s="165"/>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4.25" customHeight="1">
      <c r="A124" s="101"/>
      <c r="B124" s="165"/>
      <c r="C124" s="165"/>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4.25" customHeight="1">
      <c r="A125" s="101"/>
      <c r="B125" s="165"/>
      <c r="C125" s="165"/>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4.25" customHeight="1">
      <c r="A126" s="101"/>
      <c r="B126" s="165"/>
      <c r="C126" s="165"/>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4.25" customHeight="1">
      <c r="A127" s="101"/>
      <c r="B127" s="165"/>
      <c r="C127" s="165"/>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4.25" customHeight="1">
      <c r="A128" s="101"/>
      <c r="B128" s="165"/>
      <c r="C128" s="165"/>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4.25" customHeight="1">
      <c r="A129" s="101"/>
      <c r="B129" s="165"/>
      <c r="C129" s="165"/>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4.25" customHeight="1">
      <c r="A130" s="101"/>
      <c r="B130" s="165"/>
      <c r="C130" s="165"/>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4.25" customHeight="1">
      <c r="A131" s="101"/>
      <c r="B131" s="165"/>
      <c r="C131" s="165"/>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4.25" customHeight="1">
      <c r="A132" s="101"/>
      <c r="B132" s="165"/>
      <c r="C132" s="165"/>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4.25" customHeight="1">
      <c r="A133" s="101"/>
      <c r="B133" s="165"/>
      <c r="C133" s="165"/>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4.25" customHeight="1">
      <c r="A134" s="101"/>
      <c r="B134" s="165"/>
      <c r="C134" s="165"/>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4.25" customHeight="1">
      <c r="A135" s="101"/>
      <c r="B135" s="165"/>
      <c r="C135" s="165"/>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4.25" customHeight="1">
      <c r="A136" s="101"/>
      <c r="B136" s="165"/>
      <c r="C136" s="165"/>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4.25" customHeight="1">
      <c r="A137" s="101"/>
      <c r="B137" s="165"/>
      <c r="C137" s="165"/>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4.25" customHeight="1">
      <c r="A138" s="101"/>
      <c r="B138" s="165"/>
      <c r="C138" s="165"/>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4.25" customHeight="1">
      <c r="A139" s="101"/>
      <c r="B139" s="165"/>
      <c r="C139" s="165"/>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4.25" customHeight="1">
      <c r="A140" s="101"/>
      <c r="B140" s="165"/>
      <c r="C140" s="165"/>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4.25" customHeight="1">
      <c r="A141" s="101"/>
      <c r="B141" s="165"/>
      <c r="C141" s="165"/>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4.25" customHeight="1">
      <c r="A142" s="101"/>
      <c r="B142" s="165"/>
      <c r="C142" s="165"/>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4.25" customHeight="1">
      <c r="A143" s="101"/>
      <c r="B143" s="165"/>
      <c r="C143" s="165"/>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4.25" customHeight="1">
      <c r="A144" s="101"/>
      <c r="B144" s="165"/>
      <c r="C144" s="165"/>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4.25" customHeight="1">
      <c r="A145" s="101"/>
      <c r="B145" s="165"/>
      <c r="C145" s="165"/>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4.25" customHeight="1">
      <c r="A146" s="101"/>
      <c r="B146" s="165"/>
      <c r="C146" s="165"/>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4.25" customHeight="1">
      <c r="A147" s="101"/>
      <c r="B147" s="165"/>
      <c r="C147" s="165"/>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4.25" customHeight="1">
      <c r="A148" s="101"/>
      <c r="B148" s="165"/>
      <c r="C148" s="165"/>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4.25" customHeight="1">
      <c r="A149" s="101"/>
      <c r="B149" s="165"/>
      <c r="C149" s="165"/>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4.25" customHeight="1">
      <c r="A150" s="101"/>
      <c r="B150" s="165"/>
      <c r="C150" s="165"/>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4.25" customHeight="1">
      <c r="A151" s="101"/>
      <c r="B151" s="165"/>
      <c r="C151" s="165"/>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4.25" customHeight="1">
      <c r="A152" s="101"/>
      <c r="B152" s="165"/>
      <c r="C152" s="165"/>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4.25" customHeight="1">
      <c r="A153" s="101"/>
      <c r="B153" s="165"/>
      <c r="C153" s="165"/>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4.25" customHeight="1">
      <c r="A154" s="101"/>
      <c r="B154" s="165"/>
      <c r="C154" s="165"/>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4.25" customHeight="1">
      <c r="A155" s="101"/>
      <c r="B155" s="165"/>
      <c r="C155" s="165"/>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4.25" customHeight="1">
      <c r="A156" s="101"/>
      <c r="B156" s="165"/>
      <c r="C156" s="165"/>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4.25" customHeight="1">
      <c r="A157" s="101"/>
      <c r="B157" s="165"/>
      <c r="C157" s="165"/>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4.25" customHeight="1">
      <c r="A158" s="101"/>
      <c r="B158" s="165"/>
      <c r="C158" s="165"/>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4.25" customHeight="1">
      <c r="A159" s="101"/>
      <c r="B159" s="165"/>
      <c r="C159" s="165"/>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4.25" customHeight="1">
      <c r="A160" s="101"/>
      <c r="B160" s="165"/>
      <c r="C160" s="165"/>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4.25" customHeight="1">
      <c r="A161" s="101"/>
      <c r="B161" s="165"/>
      <c r="C161" s="165"/>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4.25" customHeight="1">
      <c r="A162" s="101"/>
      <c r="B162" s="165"/>
      <c r="C162" s="165"/>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4.25" customHeight="1">
      <c r="A163" s="101"/>
      <c r="B163" s="165"/>
      <c r="C163" s="165"/>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4.25" customHeight="1">
      <c r="A164" s="101"/>
      <c r="B164" s="165"/>
      <c r="C164" s="165"/>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4.2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4.2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4.2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4.2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4.2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4.2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4.2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4.2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4.2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4.2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4.2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4.2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4.2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4.2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4.2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4.2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4.2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4.2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4.2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4.2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4.2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4.2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4.2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4.2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4.2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4.2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4.2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4.2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4.2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4.2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4.2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4.2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4.2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4.2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4.2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4.2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4.2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4.2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4.2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4.2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4.2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4.2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4.2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4.2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4.2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4.2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4.2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4.2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4.2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4.2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4.2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4.2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4.2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4.2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4.2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4.2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4.2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4.2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4.2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4.2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4.2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4.2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4.2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5.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5.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5.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5.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5.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5.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5.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5.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5.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5.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5.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5.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5.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5.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5.75" customHeight="1">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5.75" customHeight="1">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5.75" customHeight="1">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5.75" customHeight="1">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5.75" customHeight="1">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5.75" customHeight="1">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5.75" customHeight="1">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5.75" customHeight="1">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5.75" customHeight="1">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5.75" customHeight="1">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5.75" customHeight="1">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5.75" customHeight="1">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5.75" customHeight="1">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5.75" customHeight="1">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5.75" customHeight="1">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5.75" customHeight="1">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5.75" customHeight="1">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5.75" customHeight="1">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5.75" customHeight="1">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5.75" customHeight="1">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5.75" customHeight="1">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5.75" customHeight="1">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5.75" customHeight="1">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5.75" customHeight="1">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5.75" customHeight="1">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5.75" customHeight="1">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5.75" customHeight="1">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5.75" customHeight="1">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5.75" customHeight="1">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5.75" customHeight="1">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5.75" customHeight="1">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5.75" customHeight="1">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5.75" customHeight="1">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5.75" customHeight="1">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5.75" customHeight="1">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5.75" customHeight="1">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5.75" customHeight="1">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5.75" customHeight="1">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5.75" customHeight="1">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5.75" customHeight="1">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5.75" customHeight="1">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5.75" customHeight="1">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5.75" customHeight="1">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5.75" customHeight="1">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5.75" customHeight="1">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5.75" customHeight="1">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5.75" customHeight="1">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5.75" customHeight="1">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5.75" customHeight="1">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5.75" customHeight="1">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5.75" customHeight="1">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5.75" customHeight="1">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5.75" customHeight="1">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5.75" customHeight="1">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5.75" customHeight="1">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5.75" customHeight="1">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5.75" customHeight="1">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5.75" customHeight="1">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5.75" customHeight="1">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5.75" customHeight="1">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5.75" customHeight="1">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5.75" customHeight="1">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5.75" customHeight="1">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5.75" customHeight="1">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5.75" customHeight="1">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5.75" customHeight="1">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5.75" customHeight="1">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5.75" customHeight="1">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5.75" customHeight="1">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5.75" customHeight="1">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5.75" customHeight="1">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5.75" customHeight="1">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5.75" customHeight="1">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5.75" customHeight="1">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5.75" customHeight="1">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5.75" customHeight="1">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5.75" customHeight="1">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5.75" customHeight="1">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5.75" customHeight="1">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5.75" customHeight="1">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5.75" customHeight="1">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5.75" customHeight="1">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5.75" customHeight="1">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5.75" customHeight="1">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5.75" customHeight="1">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5.75" customHeight="1">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5.75" customHeight="1">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5.75" customHeight="1">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5.75" customHeight="1">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5.75" customHeight="1">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5.75" customHeight="1">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5.75" customHeight="1">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5.75" customHeight="1">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5.75" customHeight="1">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5.75" customHeight="1">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5.75" customHeight="1">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5.75" customHeight="1">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5.75" customHeight="1">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5.75" customHeight="1">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5.75" customHeight="1">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5.75" customHeight="1">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5.75" customHeight="1">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5.75" customHeight="1">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5.75" customHeight="1">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5.75" customHeight="1">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5.75" customHeight="1">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5.75" customHeight="1">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5.75" customHeight="1">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5.75" customHeight="1">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5.75" customHeight="1">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5.75" customHeight="1">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5.75" customHeight="1">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5.75" customHeight="1">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5.75" customHeight="1">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5.75" customHeight="1">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5.75" customHeight="1">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5.75" customHeight="1">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5.75" customHeight="1">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5.75" customHeight="1">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5.75" customHeight="1">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5.75" customHeight="1">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5.75" customHeight="1">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5.75" customHeight="1">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5.75" customHeight="1">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5.75" customHeight="1">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5.75" customHeight="1">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5.75" customHeight="1">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5.75" customHeight="1">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5.75" customHeight="1">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5.75" customHeight="1">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5.75" customHeight="1">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5.75" customHeight="1">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5.75" customHeight="1">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5.75" customHeight="1">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5.75" customHeight="1">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5.75" customHeight="1">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5.75" customHeight="1">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5.75" customHeight="1">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5.75" customHeight="1">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5.75" customHeight="1">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5.75" customHeight="1">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5.75" customHeight="1">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5.75" customHeight="1">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5.75" customHeight="1">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5.75" customHeight="1">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5.75" customHeight="1">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5.75" customHeight="1">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5.75" customHeight="1">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5.75" customHeight="1">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5.75" customHeight="1">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5.75" customHeight="1">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5.75" customHeight="1">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5.75" customHeight="1">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5.75" customHeight="1">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5.75" customHeight="1">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5.75" customHeight="1">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5.75" customHeight="1">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5.75" customHeight="1">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5.75" customHeight="1">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5.75" customHeight="1">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5.75" customHeight="1">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5.75" customHeight="1">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5.75" customHeight="1">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5.75" customHeight="1">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5.75" customHeight="1">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5.75" customHeight="1">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5.75" customHeight="1">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5.75" customHeight="1">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5.75" customHeight="1">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5.75" customHeight="1">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5.75" customHeight="1">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5.75" customHeight="1">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5.75" customHeight="1">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5.75" customHeight="1">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5.75" customHeight="1">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5.75" customHeight="1">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5.75" customHeight="1">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5.75" customHeight="1">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5.75" customHeight="1">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5.75" customHeight="1">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5.75" customHeight="1">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5.75" customHeight="1">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5.75" customHeight="1">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5.75" customHeight="1">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5.75" customHeight="1">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5.75" customHeight="1">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5.75" customHeight="1">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5.75" customHeight="1">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5.75" customHeight="1">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5.75" customHeight="1">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5.75" customHeight="1">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5.75" customHeight="1">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5.75" customHeight="1">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5.75" customHeight="1">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5.75" customHeight="1">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5.75" customHeight="1">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5.75" customHeight="1">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5.75" customHeight="1">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5.75" customHeight="1">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5.75" customHeight="1">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5.75" customHeight="1">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5.75" customHeight="1">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5.75" customHeight="1">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5.75" customHeight="1">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5.75" customHeight="1">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5.75" customHeight="1">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5.75" customHeight="1">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5.75" customHeight="1">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5.75" customHeight="1">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5.75" customHeight="1">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5.75" customHeight="1">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5.75" customHeight="1">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5.75" customHeight="1">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5.75" customHeight="1">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5.75" customHeight="1">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5.75" customHeight="1">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5.75" customHeight="1">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5.75" customHeight="1">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5.75" customHeight="1">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5.75" customHeight="1">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5.75" customHeight="1">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5.75" customHeight="1">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5.75" customHeight="1">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5.75" customHeight="1">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5.75" customHeight="1">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5.75" customHeight="1">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5.75" customHeight="1">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5.75" customHeight="1">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5.75" customHeight="1">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5.75" customHeight="1">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5.75" customHeight="1">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5.75" customHeight="1">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5.75" customHeight="1">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5.75" customHeight="1">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5.75" customHeight="1">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5.75" customHeight="1">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5.75" customHeight="1">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5.75" customHeight="1">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5.75" customHeight="1">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5.75" customHeight="1">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5.75" customHeight="1">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5.75" customHeight="1">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5.75" customHeight="1">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5.75" customHeight="1">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5.75" customHeight="1">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5.75" customHeight="1">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5.75" customHeight="1">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5.75" customHeight="1">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5.75" customHeight="1">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5.75" customHeight="1">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5.75" customHeight="1">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5.75" customHeight="1">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5.75" customHeight="1">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5.75" customHeight="1">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5.75" customHeight="1">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5.75" customHeight="1">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5.75" customHeight="1">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5.75" customHeight="1">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5.75" customHeight="1">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5.75" customHeight="1">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5.75" customHeight="1">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5.75" customHeight="1">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5.75" customHeight="1">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5.75" customHeight="1">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5.75" customHeight="1">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5.75" customHeight="1">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5.75" customHeight="1">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5.75" customHeight="1">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5.75" customHeight="1">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5.75" customHeight="1">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5.75" customHeight="1">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5.75" customHeight="1">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5.75" customHeight="1">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5.75" customHeight="1">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5.75" customHeight="1">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5.75" customHeight="1">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5.75" customHeight="1">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5.75" customHeight="1">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5.75" customHeight="1">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5.75" customHeight="1">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5.75" customHeight="1">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5.75" customHeight="1">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5.75" customHeight="1">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5.75" customHeight="1">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5.75" customHeight="1">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5.75" customHeight="1">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5.75" customHeight="1">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5.75" customHeight="1">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5.75" customHeight="1">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5.75" customHeight="1">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5.75" customHeight="1">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5.75" customHeight="1">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5.75" customHeight="1">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5.75" customHeight="1">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5.75" customHeight="1">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5.75" customHeight="1">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5.75" customHeight="1">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5.75" customHeight="1">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5.75" customHeight="1">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5.75" customHeight="1">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5.75" customHeight="1">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5.75" customHeight="1">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5.75" customHeight="1">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5.75" customHeight="1">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5.75" customHeight="1">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5.75" customHeight="1">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5.75" customHeight="1">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5.75" customHeight="1">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5.75" customHeight="1">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5.75" customHeight="1">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5.75" customHeight="1">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5.75" customHeight="1">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5.75" customHeight="1">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5.75" customHeight="1">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5.75" customHeight="1">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5.75" customHeight="1">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5.75" customHeight="1">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5.75" customHeight="1">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5.75" customHeight="1">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5.75" customHeight="1">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5.75" customHeight="1">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5.75" customHeight="1">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5.75" customHeight="1">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5.75" customHeight="1">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5.75" customHeight="1">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5.75" customHeight="1">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5.75" customHeight="1">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5.75" customHeight="1">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5.75" customHeight="1">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5.75" customHeight="1">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5.75" customHeight="1">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5.75" customHeight="1">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5.75" customHeight="1">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5.75" customHeight="1">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5.75" customHeight="1">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5.75" customHeight="1">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5.75" customHeight="1">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5.75" customHeight="1">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5.75" customHeight="1">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5.75" customHeight="1">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5.75" customHeight="1">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5.75" customHeight="1">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5.75" customHeight="1">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5.75" customHeight="1">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5.75" customHeight="1">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5.75" customHeight="1">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5.75" customHeight="1">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5.75" customHeight="1">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5.75" customHeight="1">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5.75" customHeight="1">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5.75" customHeight="1">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5.75" customHeight="1">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5.75" customHeight="1">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5.75" customHeight="1">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5.75" customHeight="1">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5.75" customHeight="1">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5.75" customHeight="1">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5.75" customHeight="1">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5.75" customHeight="1">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5.75" customHeight="1">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5.75" customHeight="1">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5.75" customHeight="1">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5.75" customHeight="1">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5.75" customHeight="1">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5.75" customHeight="1">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5.75" customHeight="1">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5.75" customHeight="1">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5.75" customHeight="1">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5.75" customHeight="1">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5.75" customHeight="1">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5.75" customHeight="1">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5.75" customHeight="1">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5.75" customHeight="1">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5.75" customHeight="1">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5.75" customHeight="1">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5.75" customHeight="1">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5.75" customHeight="1">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5.75" customHeight="1">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5.75" customHeight="1">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5.75" customHeight="1">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5.75" customHeight="1">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5.75" customHeight="1">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5.75" customHeight="1">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5.75" customHeight="1">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5.75" customHeight="1">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5.75" customHeight="1">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5.75" customHeight="1">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5.75" customHeight="1">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5.75" customHeight="1">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5.75" customHeight="1">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5.75" customHeight="1">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5.75" customHeight="1">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5.75" customHeight="1">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5.75" customHeight="1">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5.75" customHeight="1">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5.75" customHeight="1">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5.75" customHeight="1">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5.75" customHeight="1">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5.75" customHeight="1">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5.75" customHeight="1">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5.75" customHeigh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5.75" customHeight="1">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5.75" customHeight="1">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5.75" customHeight="1">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5.75" customHeigh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5.75" customHeight="1">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5.75" customHeight="1">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5.75" customHeight="1">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5.75" customHeight="1">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5.75" customHeight="1">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5.75" customHeight="1">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5.75" customHeight="1">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5.75" customHeight="1">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5.75" customHeight="1">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5.75" customHeight="1">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5.75" customHeight="1">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5.75" customHeight="1">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5.75" customHeight="1">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5.75" customHeight="1">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5.75" customHeight="1">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5.75" customHeight="1">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5.75" customHeight="1">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5.75" customHeight="1">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5.75" customHeight="1">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5.75" customHeight="1">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5.75" customHeight="1">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5.75" customHeight="1">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5.75" customHeight="1">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5.75" customHeight="1">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5.75" customHeight="1">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5.75" customHeight="1">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5.75" customHeight="1">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5.75" customHeight="1">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5.75" customHeight="1">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5.75" customHeight="1">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5.75" customHeight="1">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5.75" customHeight="1">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5.75" customHeight="1">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5.75" customHeight="1">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5.75" customHeight="1">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5.75" customHeight="1">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5.75" customHeight="1">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5.75" customHeight="1">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5.75" customHeight="1">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5.75" customHeight="1">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5.75" customHeight="1">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5.75" customHeight="1">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5.75" customHeight="1">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5.75" customHeight="1">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5.75" customHeight="1">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5.75" customHeight="1">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5.75" customHeight="1">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5.75" customHeight="1">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5.75" customHeight="1">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5.75" customHeight="1">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5.75" customHeight="1">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5.75" customHeight="1">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5.75" customHeight="1">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5.75" customHeight="1">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5.75" customHeight="1">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5.75" customHeight="1">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5.75" customHeight="1">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5.75" customHeight="1">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5.75" customHeight="1">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5.75" customHeight="1">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5.75" customHeight="1">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5.75" customHeight="1">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5.75" customHeight="1">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5.75" customHeight="1">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5.75" customHeight="1">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5.75" customHeight="1">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5.75" customHeight="1">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5.75" customHeight="1">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5.75" customHeight="1">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5.75" customHeight="1">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5.75" customHeight="1">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5.75" customHeight="1">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5.75" customHeight="1">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5.75" customHeight="1">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5.75" customHeight="1">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5.75" customHeight="1">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5.75" customHeight="1">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5.75" customHeight="1">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5.75" customHeight="1">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5.75" customHeight="1">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5.75" customHeight="1">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5.75" customHeight="1">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5.75" customHeight="1">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5.75" customHeight="1">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5.75" customHeight="1">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5.75" customHeight="1">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5.75" customHeight="1">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5.75" customHeight="1">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5.75" customHeight="1">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5.75" customHeight="1">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5.75" customHeight="1">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5.75" customHeight="1">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5.75" customHeight="1">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5.75" customHeight="1">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5.75" customHeight="1">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5.75" customHeight="1">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5.75" customHeight="1">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5.75" customHeight="1">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5.75" customHeight="1">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5.75" customHeight="1">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5.75" customHeight="1">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5.75" customHeight="1">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5.75" customHeight="1">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5.75" customHeight="1">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5.75" customHeight="1">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5.75" customHeight="1">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5.75" customHeight="1">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5.75" customHeight="1">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5.75" customHeight="1">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5.75" customHeight="1">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5.75" customHeight="1">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5.75" customHeight="1">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5.75" customHeight="1">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5.75" customHeight="1">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5.75" customHeight="1">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5.75" customHeight="1">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5.75" customHeight="1">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5.75" customHeight="1">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5.75" customHeight="1">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5.75" customHeight="1">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5.75" customHeight="1">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5.75" customHeight="1">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5.75" customHeight="1">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5.75" customHeight="1">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5.75" customHeight="1">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5.75" customHeight="1">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5.75" customHeight="1">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5.75" customHeight="1">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5.75" customHeight="1">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5.75" customHeight="1">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5.75" customHeight="1">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5.75" customHeight="1">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5.75" customHeight="1">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5.75" customHeight="1">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5.75" customHeight="1">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5.75" customHeight="1">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5.75" customHeight="1">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5.75" customHeight="1">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5.75" customHeight="1">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5.75" customHeight="1">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5.75" customHeight="1">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5.75" customHeight="1">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5.75" customHeight="1">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5.75" customHeight="1">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5.75" customHeight="1">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5.75" customHeight="1">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5.75" customHeight="1">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5.75" customHeight="1">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5.75" customHeight="1">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5.75" customHeight="1">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5.75" customHeight="1">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5.75" customHeight="1">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5.75" customHeight="1">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5.75" customHeight="1">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5.75" customHeight="1">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5.75" customHeight="1">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5.75" customHeight="1">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5.75" customHeight="1">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5.75" customHeight="1">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5.75" customHeight="1">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5.75" customHeight="1">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5.75" customHeight="1">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5.75" customHeight="1">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5.75" customHeight="1">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5.75" customHeight="1">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5.75" customHeight="1">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5.75" customHeight="1">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5.75" customHeight="1">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5.75" customHeight="1">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5.75" customHeight="1">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5.75" customHeight="1">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5.75" customHeight="1">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5.75" customHeight="1">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5.75" customHeight="1">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5.75" customHeight="1">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5.75" customHeight="1">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5.75" customHeight="1">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5.75" customHeight="1">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5.75" customHeight="1">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5.75" customHeight="1">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5.75" customHeight="1">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5.75" customHeight="1">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5.75" customHeight="1">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5.75" customHeight="1">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5.75" customHeight="1">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5.75" customHeight="1">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5.75" customHeight="1">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5.75" customHeight="1">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5.75" customHeight="1">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5.75" customHeight="1">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5.75" customHeight="1">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5.75" customHeight="1">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5.75" customHeight="1">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5.75" customHeight="1">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5.75" customHeight="1">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5.75" customHeight="1">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5.75" customHeight="1">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5.75" customHeight="1">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5.75" customHeight="1">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5.75" customHeight="1">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5.75" customHeight="1">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5.75" customHeight="1">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5.75" customHeight="1">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5.75" customHeight="1">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5.75" customHeight="1">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5.75" customHeight="1">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5.75" customHeight="1">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5.75" customHeight="1">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5.75" customHeight="1">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5.75" customHeight="1">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5.75" customHeight="1">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5.75" customHeight="1">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5.75" customHeight="1">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5.75" customHeight="1">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5.75" customHeight="1">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5.75" customHeight="1">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5.75" customHeight="1">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5.75" customHeight="1">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5.75" customHeight="1">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5.75" customHeight="1">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5.75" customHeight="1">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5.75" customHeight="1">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5.75" customHeight="1">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5.75" customHeight="1">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5.75" customHeight="1">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5.75" customHeight="1">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5.75" customHeight="1">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5.75" customHeight="1">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5.75" customHeight="1">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5.75" customHeight="1">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5.75" customHeight="1">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5.75" customHeight="1">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5.75" customHeight="1">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5.75" customHeight="1">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5.75" customHeight="1">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5.75" customHeight="1">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5.75" customHeight="1">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5.75" customHeight="1">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5.75" customHeight="1">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5.75" customHeight="1">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5.75" customHeight="1">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5.75" customHeight="1">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5.75" customHeight="1">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5.75" customHeight="1">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5.75" customHeight="1">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5.75" customHeight="1">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5.75" customHeight="1">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5.75" customHeight="1">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5.75" customHeight="1">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5.75" customHeight="1">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5.75" customHeight="1">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5.75" customHeight="1">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5.75" customHeight="1">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5.75" customHeight="1">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5.75" customHeight="1">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5.75" customHeight="1">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5.75" customHeight="1">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5.75" customHeight="1">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5.75" customHeight="1">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5.75" customHeight="1">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5.75" customHeight="1">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5.75" customHeight="1">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5.75" customHeight="1">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5.75" customHeight="1">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5.75" customHeight="1">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5.75" customHeight="1">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5.75" customHeight="1">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5.75" customHeight="1">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5.75" customHeight="1">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5.75" customHeight="1">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5.75" customHeight="1">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5.75" customHeight="1">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5.75" customHeight="1">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5.75" customHeight="1">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5.75" customHeight="1">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5.75" customHeight="1">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5.75" customHeight="1">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5.75" customHeight="1">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5.75" customHeight="1">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5.75" customHeight="1">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5.75" customHeight="1">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5.75" customHeight="1">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5.75" customHeight="1">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5.75" customHeight="1">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5.75" customHeight="1">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5.75" customHeight="1">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5.75" customHeight="1">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5.75" customHeight="1">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5.75" customHeight="1">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5.75" customHeight="1">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5.75" customHeight="1">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5.75" customHeight="1">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5.75" customHeight="1">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5.75" customHeight="1">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5.75" customHeight="1">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5.75" customHeight="1">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5.75" customHeight="1">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5.75" customHeight="1">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5.75" customHeight="1">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5.75" customHeight="1">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5.75" customHeight="1">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5.75" customHeight="1">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5.75" customHeight="1">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5.75" customHeight="1">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5.75" customHeight="1">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5.75" customHeight="1">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5.75" customHeight="1">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5.75" customHeight="1">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5.75" customHeight="1">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5.75" customHeight="1">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5.75" customHeight="1">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5.75" customHeight="1">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5.75" customHeight="1">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5.75" customHeight="1">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5.75" customHeight="1">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5.75" customHeight="1">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5.75" customHeight="1">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5.75" customHeight="1">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5.75" customHeight="1">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5.75" customHeight="1">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5.75" customHeight="1">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5.75" customHeight="1">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5.75" customHeight="1">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5.75" customHeight="1">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5.75" customHeight="1">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5.75" customHeight="1">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5.75" customHeight="1">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5.75" customHeight="1">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5.75" customHeight="1">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5.75" customHeight="1">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5.75" customHeight="1">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5.75" customHeight="1">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5.75" customHeight="1">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5.75" customHeight="1">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5.75" customHeight="1">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5.75" customHeight="1">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5.75" customHeight="1">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5.75" customHeight="1">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5.75" customHeight="1">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5.75" customHeight="1">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ht="15.75" customHeight="1">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ht="15.75" customHeight="1">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ht="15.75" customHeight="1">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ht="15.75" customHeight="1">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ht="15.75" customHeight="1">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ht="15.75" customHeight="1">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ht="15.75" customHeight="1">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ht="15.75" customHeight="1">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ht="15.75" customHeight="1">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ht="15.75" customHeight="1">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ht="15.75" customHeight="1">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ht="15.75" customHeight="1">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ht="15.75" customHeight="1">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ht="15.75" customHeight="1">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row r="1001" spans="1:26" ht="15.75" customHeight="1">
      <c r="A1001" s="101"/>
      <c r="D1001" s="101"/>
      <c r="E1001" s="101"/>
      <c r="F1001" s="101"/>
      <c r="G1001" s="101"/>
      <c r="H1001" s="101"/>
      <c r="I1001" s="101"/>
      <c r="J1001" s="101"/>
      <c r="K1001" s="101"/>
      <c r="L1001" s="101"/>
      <c r="M1001" s="101"/>
      <c r="N1001" s="101"/>
      <c r="O1001" s="101"/>
      <c r="P1001" s="101"/>
      <c r="Q1001" s="101"/>
      <c r="R1001" s="101"/>
      <c r="S1001" s="101"/>
      <c r="T1001" s="101"/>
      <c r="U1001" s="101"/>
      <c r="V1001" s="101"/>
      <c r="W1001" s="101"/>
      <c r="X1001" s="101"/>
      <c r="Y1001" s="101"/>
      <c r="Z1001" s="101"/>
    </row>
  </sheetData>
  <sheetProtection insertColumns="0" insertRows="0" insertHyperlinks="0" deleteColumns="0" deleteRows="0"/>
  <mergeCells count="5">
    <mergeCell ref="B3:C3"/>
    <mergeCell ref="B17:C17"/>
    <mergeCell ref="B2:C2"/>
    <mergeCell ref="B29:C29"/>
    <mergeCell ref="B5:C5"/>
  </mergeCells>
  <hyperlinks>
    <hyperlink ref="B25" r:id="rId1" xr:uid="{CC272E0D-CF90-4A4A-98CF-296D069BE958}"/>
    <hyperlink ref="B19" r:id="rId2" xr:uid="{0CB6C277-1F59-461A-9B6C-F7D44A217E06}"/>
    <hyperlink ref="B22" r:id="rId3" xr:uid="{8B31AF7E-1663-407F-B6F0-56A5F3137E30}"/>
    <hyperlink ref="B24" r:id="rId4" xr:uid="{A258C2B6-6779-4432-B5D3-996EF615FF8B}"/>
    <hyperlink ref="B18" r:id="rId5" xr:uid="{089D4D17-4E9D-4053-8F72-68016E42E737}"/>
    <hyperlink ref="B26" r:id="rId6" xr:uid="{EF758447-85C9-734D-B47C-997E1CF8F5E8}"/>
    <hyperlink ref="B20" r:id="rId7" display="https://static1.squarespace.com/static/5e4d90d9d77f6c7ec5f9a902/t/675b4297458a514f35e98ab0/1734034125350/Taxonom%C3%ADa+Regional+de+Finanzas+Verdes+del+CCSBSO.pdf" xr:uid="{7279417E-8ED6-47CA-9A8C-687F8D243946}"/>
    <hyperlink ref="B23" r:id="rId8" xr:uid="{4C8F5FCC-4B18-4B98-93EC-06F43C52BDEA}"/>
    <hyperlink ref="B21" r:id="rId9" xr:uid="{99BB8CA6-DCEA-4117-8048-20DE6CDF141E}"/>
  </hyperlinks>
  <pageMargins left="0.7" right="0.7" top="0.75" bottom="0.75" header="0" footer="0"/>
  <pageSetup orientation="landscape" r:id="rId10"/>
  <headerFooter>
    <oddFooter>&amp;R_x000D_&amp;1#&amp;"Aptos"&amp;10&amp;K000000 Official Use Only</oddFooter>
  </headerFooter>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B37:K1022"/>
  <sheetViews>
    <sheetView showGridLines="0" zoomScale="59" zoomScaleNormal="70" workbookViewId="0">
      <selection activeCell="O47" sqref="O47"/>
    </sheetView>
  </sheetViews>
  <sheetFormatPr baseColWidth="10" defaultColWidth="12.5" defaultRowHeight="15" customHeight="1"/>
  <cols>
    <col min="1" max="1" width="5" style="44" customWidth="1"/>
    <col min="2" max="2" width="29" style="44" customWidth="1"/>
    <col min="3" max="3" width="27.5" style="44" customWidth="1"/>
    <col min="4" max="4" width="32" style="44" customWidth="1"/>
    <col min="5" max="5" width="22.8984375" style="44" customWidth="1"/>
    <col min="6" max="7" width="12.5" style="44" customWidth="1"/>
    <col min="8" max="9" width="12.5" style="44"/>
    <col min="10" max="10" width="20" style="44" customWidth="1"/>
    <col min="11" max="11" width="19.5" style="44" customWidth="1"/>
    <col min="12" max="16384" width="12.5" style="44"/>
  </cols>
  <sheetData>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2:11" ht="15.75" customHeight="1"/>
    <row r="50" spans="2:11" ht="15.75" customHeight="1"/>
    <row r="51" spans="2:11" ht="15.75" customHeight="1"/>
    <row r="52" spans="2:11" ht="15.75" customHeight="1">
      <c r="F52" s="387" t="s">
        <v>379</v>
      </c>
      <c r="G52" s="387"/>
      <c r="H52" s="387"/>
      <c r="I52" s="387"/>
      <c r="J52" s="387"/>
      <c r="K52" s="387"/>
    </row>
    <row r="53" spans="2:11" ht="15.75" customHeight="1">
      <c r="F53" s="387"/>
      <c r="G53" s="387"/>
      <c r="H53" s="387"/>
      <c r="I53" s="387"/>
      <c r="J53" s="387"/>
      <c r="K53" s="387"/>
    </row>
    <row r="54" spans="2:11" ht="15.75" customHeight="1">
      <c r="F54" s="387"/>
      <c r="G54" s="387"/>
      <c r="H54" s="387"/>
      <c r="I54" s="387"/>
      <c r="J54" s="387"/>
      <c r="K54" s="387"/>
    </row>
    <row r="55" spans="2:11" ht="15.75" customHeight="1">
      <c r="F55" s="387"/>
      <c r="G55" s="387"/>
      <c r="H55" s="387"/>
      <c r="I55" s="387"/>
      <c r="J55" s="387"/>
      <c r="K55" s="387"/>
    </row>
    <row r="56" spans="2:11" ht="15.75" customHeight="1">
      <c r="F56" s="387"/>
      <c r="G56" s="387"/>
      <c r="H56" s="387"/>
      <c r="I56" s="387"/>
      <c r="J56" s="387"/>
      <c r="K56" s="387"/>
    </row>
    <row r="57" spans="2:11" ht="15.75" customHeight="1"/>
    <row r="58" spans="2:11" ht="15.75" customHeight="1">
      <c r="B58" s="392"/>
      <c r="C58" s="393"/>
      <c r="D58" s="393"/>
      <c r="E58" s="393"/>
      <c r="F58" s="393"/>
      <c r="G58" s="393"/>
    </row>
    <row r="59" spans="2:11" ht="15.75" customHeight="1">
      <c r="B59" s="394" t="s">
        <v>380</v>
      </c>
      <c r="C59" s="391"/>
      <c r="D59" s="389"/>
      <c r="E59" s="62"/>
    </row>
    <row r="60" spans="2:11" ht="39.75" customHeight="1">
      <c r="B60" s="63" t="s">
        <v>45</v>
      </c>
      <c r="C60" s="64" t="s">
        <v>381</v>
      </c>
      <c r="D60" s="64" t="s">
        <v>382</v>
      </c>
    </row>
    <row r="61" spans="2:11" ht="15.75" customHeight="1">
      <c r="B61" s="65" t="str">
        <f>'Objetivo Mitigación'!D9</f>
        <v>Energía</v>
      </c>
      <c r="C61" s="69" t="e">
        <f>(COUNTIF('Objetivo Mitigación'!#REF!,"completa")+(COUNTIF('Objetivo Mitigación'!#REF!,"Parcial")/2))/COUNTIF('Objetivo Mitigación'!#REF!,"*")</f>
        <v>#REF!</v>
      </c>
      <c r="D61" s="70" t="e">
        <f>(COUNTIF('Objetivo Mitigación'!#REF!,"completa")+(COUNTIF('Objetivo Mitigación'!#REF!,"Parcial")/2))/COUNTIF('Objetivo Mitigación'!#REF!,"*")</f>
        <v>#REF!</v>
      </c>
      <c r="F61" s="66"/>
    </row>
    <row r="62" spans="2:11" ht="15.75" customHeight="1">
      <c r="B62" s="65" t="str">
        <f>'Objetivo Mitigación'!D35</f>
        <v>Transporte</v>
      </c>
      <c r="C62" s="69" t="e">
        <f>(COUNTIF('Objetivo Mitigación'!#REF!,"completa")+(COUNTIF('Objetivo Mitigación'!#REF!,"Parcial")/2))/COUNTIF('Objetivo Mitigación'!#REF!,"*")</f>
        <v>#REF!</v>
      </c>
      <c r="D62" s="69" t="e">
        <f>(COUNTIF('Objetivo Mitigación'!#REF!,"completa")+(COUNTIF('Objetivo Mitigación'!#REF!,"Parcial")/2))/COUNTIF('Objetivo Mitigación'!#REF!,"*")</f>
        <v>#REF!</v>
      </c>
    </row>
    <row r="63" spans="2:11" ht="30" customHeight="1">
      <c r="B63" s="65" t="e">
        <f>'Objetivo Mitigación'!#REF!</f>
        <v>#REF!</v>
      </c>
      <c r="C63" s="69" t="e">
        <f>(COUNTIF('Objetivo Mitigación'!#REF!,"completa")+(COUNTIF('Objetivo Mitigación'!#REF!,"Parcial")/2))/COUNTIF('Objetivo Mitigación'!#REF!,"*")</f>
        <v>#REF!</v>
      </c>
      <c r="D63" s="70" t="e">
        <f>(COUNTIF('Objetivo Mitigación'!#REF!,"completa")+(COUNTIF('Objetivo Mitigación'!#REF!,"Parcial")/2))/COUNTIF('Objetivo Mitigación'!#REF!,"*")</f>
        <v>#REF!</v>
      </c>
    </row>
    <row r="64" spans="2:11" ht="18" customHeight="1">
      <c r="B64" s="65" t="e">
        <f>'Objetivo Mitigación'!#REF!</f>
        <v>#REF!</v>
      </c>
      <c r="C64" s="69" t="e">
        <f>(COUNTIF('Objetivo Mitigación'!#REF!,"completa")+(COUNTIF('Objetivo Mitigación'!#REF!,"Parcial")/2))/COUNTIF('Objetivo Mitigación'!#REF!,"*")</f>
        <v>#REF!</v>
      </c>
      <c r="D64" s="69" t="e">
        <f>(COUNTIF('Objetivo Mitigación'!#REF!,"completa")+(COUNTIF('Objetivo Mitigación'!#REF!,"Parcial")/2))/COUNTIF('Objetivo Mitigación'!#REF!,"*")</f>
        <v>#REF!</v>
      </c>
    </row>
    <row r="65" spans="2:11" ht="15.75" customHeight="1">
      <c r="B65" s="65" t="e">
        <f>'Objetivo Mitigación'!#REF!</f>
        <v>#REF!</v>
      </c>
      <c r="C65" s="69" t="e">
        <f>(COUNTIF('Objetivo Mitigación'!#REF!,"completa")+(COUNTIF('Objetivo Mitigación'!#REF!,"Parcial")/2))/COUNTIF('Objetivo Mitigación'!#REF!,"*")</f>
        <v>#REF!</v>
      </c>
      <c r="D65" s="69" t="e">
        <f>(COUNTIF('Objetivo Mitigación'!#REF!,"completa")+(COUNTIF('Objetivo Mitigación'!#REF!,"Parcial")/2))/COUNTIF('Objetivo Mitigación'!#REF!,"*")</f>
        <v>#REF!</v>
      </c>
    </row>
    <row r="66" spans="2:11" ht="30.9" customHeight="1">
      <c r="B66" s="65" t="str">
        <f>'Objetivo Mitigación'!D53</f>
        <v>Gestión de residuos y captura de emisiones de GEI</v>
      </c>
      <c r="C66" s="69" t="e">
        <f>(COUNTIF('Objetivo Mitigación'!#REF!,"completa")+(COUNTIF('Objetivo Mitigación'!#REF!,"Parcial")/2))/COUNTIF('Objetivo Mitigación'!#REF!,"*")</f>
        <v>#REF!</v>
      </c>
      <c r="D66" s="69" t="e">
        <f>(COUNTIF('Objetivo Mitigación'!#REF!,"completa")+(COUNTIF('Objetivo Mitigación'!#REF!,"Parcial")/2))/COUNTIF('Objetivo Mitigación'!#REF!,"*")</f>
        <v>#REF!</v>
      </c>
    </row>
    <row r="67" spans="2:11" ht="15.75" customHeight="1">
      <c r="B67" s="65" t="str">
        <f>'Objetivo Mitigación'!D52</f>
        <v>Gestión de residuos y captura de emisiones de GEI</v>
      </c>
      <c r="C67" s="69" t="e">
        <f>(COUNTIF('Objetivo Mitigación'!#REF!,"completa")+(COUNTIF('Objetivo Mitigación'!#REF!,"Parcial")/2))/COUNTIF('Objetivo Mitigación'!#REF!,"*")</f>
        <v>#REF!</v>
      </c>
      <c r="D67" s="69" t="e">
        <f>(COUNTIF('Objetivo Mitigación'!#REF!,"completa")+(COUNTIF('Objetivo Mitigación'!#REF!,"Parcial")/2))/COUNTIF('Objetivo Mitigación'!#REF!,"*")</f>
        <v>#REF!</v>
      </c>
    </row>
    <row r="68" spans="2:11" ht="152.1" customHeight="1">
      <c r="B68" s="65" t="s">
        <v>383</v>
      </c>
      <c r="C68" s="69" t="e">
        <f>+Gráficas!#REF!</f>
        <v>#REF!</v>
      </c>
      <c r="D68" s="94" t="s">
        <v>384</v>
      </c>
      <c r="E68" s="67"/>
    </row>
    <row r="69" spans="2:11" ht="28.5" customHeight="1">
      <c r="E69" s="67"/>
    </row>
    <row r="70" spans="2:11" ht="28.5" customHeight="1">
      <c r="B70" s="395" t="s">
        <v>381</v>
      </c>
      <c r="C70" s="398" t="s">
        <v>385</v>
      </c>
      <c r="D70" s="399"/>
      <c r="E70" s="404"/>
      <c r="F70" s="405"/>
      <c r="G70" s="405"/>
      <c r="H70" s="405"/>
      <c r="I70" s="405"/>
      <c r="J70" s="405"/>
      <c r="K70" s="399"/>
    </row>
    <row r="71" spans="2:11" ht="28.5" customHeight="1">
      <c r="B71" s="396"/>
      <c r="C71" s="400"/>
      <c r="D71" s="401"/>
      <c r="E71" s="400"/>
      <c r="F71" s="393"/>
      <c r="G71" s="393"/>
      <c r="H71" s="393"/>
      <c r="I71" s="393"/>
      <c r="J71" s="393"/>
      <c r="K71" s="401"/>
    </row>
    <row r="72" spans="2:11" ht="15.75" customHeight="1">
      <c r="B72" s="397"/>
      <c r="C72" s="402"/>
      <c r="D72" s="403"/>
      <c r="E72" s="402"/>
      <c r="F72" s="406"/>
      <c r="G72" s="406"/>
      <c r="H72" s="406"/>
      <c r="I72" s="406"/>
      <c r="J72" s="406"/>
      <c r="K72" s="403"/>
    </row>
    <row r="73" spans="2:11" ht="108" customHeight="1">
      <c r="B73" s="65" t="s">
        <v>386</v>
      </c>
      <c r="C73" s="388" t="s">
        <v>387</v>
      </c>
      <c r="D73" s="389"/>
      <c r="E73" s="390"/>
      <c r="F73" s="391"/>
      <c r="G73" s="391"/>
      <c r="H73" s="391"/>
      <c r="I73" s="391"/>
      <c r="J73" s="391"/>
      <c r="K73" s="389"/>
    </row>
    <row r="74" spans="2:11" ht="15.75" customHeight="1">
      <c r="B74" s="68"/>
      <c r="C74" s="68"/>
      <c r="D74" s="68"/>
    </row>
    <row r="75" spans="2:11" ht="15.75" customHeight="1">
      <c r="B75" s="68"/>
      <c r="C75" s="68"/>
      <c r="D75" s="68"/>
    </row>
    <row r="76" spans="2:11" ht="15.75" customHeight="1">
      <c r="B76" s="68"/>
      <c r="C76" s="68"/>
      <c r="D76" s="68"/>
    </row>
    <row r="77" spans="2:11" ht="15.75" customHeight="1">
      <c r="B77" s="68"/>
      <c r="C77" s="68"/>
      <c r="D77" s="68"/>
    </row>
    <row r="78" spans="2:11" ht="15.75" customHeight="1">
      <c r="B78" s="49"/>
      <c r="C78" s="49"/>
      <c r="D78" s="49"/>
      <c r="E78" s="46"/>
      <c r="F78" s="49"/>
      <c r="G78" s="49"/>
      <c r="I78" s="68"/>
      <c r="J78" s="68"/>
      <c r="K78" s="68"/>
    </row>
    <row r="79" spans="2:11" ht="15.75" customHeight="1">
      <c r="B79" s="49"/>
      <c r="C79" s="49"/>
      <c r="D79" s="49"/>
      <c r="E79" s="46"/>
      <c r="F79" s="49"/>
      <c r="G79" s="49"/>
      <c r="I79" s="68"/>
      <c r="J79" s="68"/>
      <c r="K79" s="68"/>
    </row>
    <row r="80" spans="2:11" ht="15.75" customHeight="1">
      <c r="B80" s="49"/>
      <c r="C80" s="49"/>
      <c r="D80" s="49"/>
      <c r="E80" s="46"/>
      <c r="F80" s="49"/>
      <c r="G80" s="49"/>
      <c r="I80" s="68"/>
      <c r="J80" s="68"/>
      <c r="K80" s="68"/>
    </row>
    <row r="81" spans="2:11" ht="15.75" customHeight="1">
      <c r="B81" s="49"/>
      <c r="C81" s="49"/>
      <c r="D81" s="49"/>
      <c r="E81" s="46"/>
      <c r="F81" s="49"/>
      <c r="G81" s="49"/>
      <c r="I81" s="68"/>
      <c r="J81" s="68"/>
      <c r="K81" s="68"/>
    </row>
    <row r="82" spans="2:11" ht="15.75" customHeight="1">
      <c r="B82" s="49"/>
      <c r="C82" s="49"/>
      <c r="D82" s="49"/>
      <c r="E82" s="46"/>
      <c r="F82" s="49"/>
      <c r="G82" s="49"/>
      <c r="I82" s="68"/>
      <c r="J82" s="68"/>
      <c r="K82" s="68"/>
    </row>
    <row r="83" spans="2:11" ht="15.75" customHeight="1">
      <c r="B83" s="49"/>
      <c r="C83" s="49"/>
      <c r="D83" s="49"/>
      <c r="E83" s="46"/>
      <c r="F83" s="49"/>
      <c r="G83" s="49"/>
      <c r="I83" s="68"/>
      <c r="J83" s="68"/>
      <c r="K83" s="68"/>
    </row>
    <row r="84" spans="2:11" ht="15.75" customHeight="1">
      <c r="B84" s="49"/>
      <c r="C84" s="49"/>
      <c r="D84" s="49"/>
      <c r="E84" s="46"/>
      <c r="F84" s="49"/>
      <c r="G84" s="49"/>
      <c r="I84" s="68"/>
      <c r="J84" s="68"/>
      <c r="K84" s="68"/>
    </row>
    <row r="85" spans="2:11" ht="15.75" customHeight="1">
      <c r="B85" s="49"/>
      <c r="C85" s="49"/>
      <c r="D85" s="49"/>
      <c r="E85" s="46"/>
      <c r="F85" s="49"/>
      <c r="G85" s="49"/>
      <c r="I85" s="68"/>
      <c r="J85" s="68"/>
      <c r="K85" s="68"/>
    </row>
    <row r="86" spans="2:11" ht="15.75" customHeight="1">
      <c r="B86" s="49"/>
      <c r="C86" s="49"/>
      <c r="D86" s="49"/>
      <c r="E86" s="46"/>
      <c r="F86" s="49"/>
      <c r="G86" s="49"/>
      <c r="I86" s="68"/>
      <c r="J86" s="68"/>
      <c r="K86" s="68"/>
    </row>
    <row r="87" spans="2:11" ht="15.75" customHeight="1">
      <c r="B87" s="49"/>
      <c r="C87" s="49"/>
      <c r="D87" s="49"/>
      <c r="E87" s="46"/>
      <c r="F87" s="49"/>
      <c r="G87" s="49"/>
      <c r="I87" s="68"/>
      <c r="J87" s="68"/>
      <c r="K87" s="68"/>
    </row>
    <row r="88" spans="2:11" ht="15.75" customHeight="1">
      <c r="B88" s="49"/>
      <c r="C88" s="49"/>
      <c r="D88" s="49"/>
      <c r="E88" s="46"/>
      <c r="F88" s="49"/>
      <c r="G88" s="49"/>
      <c r="I88" s="68"/>
      <c r="J88" s="68"/>
      <c r="K88" s="68"/>
    </row>
    <row r="89" spans="2:11" ht="15.75" customHeight="1">
      <c r="B89" s="49"/>
      <c r="C89" s="49"/>
      <c r="D89" s="49"/>
      <c r="E89" s="46"/>
      <c r="F89" s="49"/>
      <c r="G89" s="49"/>
      <c r="I89" s="68"/>
      <c r="J89" s="68"/>
      <c r="K89" s="68"/>
    </row>
    <row r="90" spans="2:11" ht="15.75" customHeight="1">
      <c r="B90" s="49"/>
      <c r="C90" s="49"/>
      <c r="D90" s="49"/>
      <c r="E90" s="46"/>
      <c r="F90" s="49"/>
      <c r="G90" s="49"/>
      <c r="I90" s="68"/>
      <c r="J90" s="68"/>
      <c r="K90" s="68"/>
    </row>
    <row r="91" spans="2:11" ht="15.75" customHeight="1">
      <c r="B91" s="49"/>
      <c r="C91" s="49"/>
      <c r="D91" s="49"/>
      <c r="E91" s="46"/>
      <c r="F91" s="49"/>
      <c r="G91" s="49"/>
      <c r="I91" s="68"/>
      <c r="J91" s="68"/>
      <c r="K91" s="68"/>
    </row>
    <row r="92" spans="2:11" ht="15.75" customHeight="1">
      <c r="B92" s="49"/>
      <c r="C92" s="49"/>
      <c r="D92" s="49"/>
      <c r="E92" s="46"/>
      <c r="F92" s="49"/>
      <c r="G92" s="49"/>
      <c r="I92" s="68"/>
      <c r="J92" s="68"/>
      <c r="K92" s="68"/>
    </row>
    <row r="93" spans="2:11" ht="15.75" customHeight="1">
      <c r="B93" s="49"/>
      <c r="C93" s="49"/>
      <c r="D93" s="49"/>
      <c r="E93" s="46"/>
      <c r="F93" s="49"/>
      <c r="G93" s="49"/>
      <c r="I93" s="68"/>
      <c r="J93" s="68"/>
      <c r="K93" s="68"/>
    </row>
    <row r="94" spans="2:11" ht="15.75" customHeight="1">
      <c r="B94" s="49"/>
      <c r="C94" s="49"/>
      <c r="D94" s="49"/>
      <c r="E94" s="46"/>
      <c r="F94" s="49"/>
      <c r="G94" s="49"/>
      <c r="I94" s="68"/>
      <c r="J94" s="68"/>
      <c r="K94" s="68"/>
    </row>
    <row r="95" spans="2:11" ht="15.75" customHeight="1">
      <c r="B95" s="49"/>
      <c r="C95" s="49"/>
      <c r="D95" s="49"/>
      <c r="E95" s="46"/>
      <c r="F95" s="49"/>
      <c r="G95" s="49"/>
      <c r="I95" s="68"/>
      <c r="J95" s="68"/>
      <c r="K95" s="68"/>
    </row>
    <row r="96" spans="2:11" ht="15.75" customHeight="1">
      <c r="B96" s="49"/>
      <c r="C96" s="49"/>
      <c r="D96" s="49"/>
      <c r="E96" s="46"/>
      <c r="F96" s="49"/>
      <c r="G96" s="49"/>
      <c r="I96" s="68"/>
      <c r="J96" s="68"/>
      <c r="K96" s="68"/>
    </row>
    <row r="97" spans="2:11" ht="15.75" customHeight="1">
      <c r="B97" s="49"/>
      <c r="C97" s="49"/>
      <c r="D97" s="49"/>
      <c r="E97" s="46"/>
      <c r="F97" s="49"/>
      <c r="G97" s="49"/>
      <c r="I97" s="68"/>
      <c r="J97" s="68"/>
      <c r="K97" s="68"/>
    </row>
    <row r="98" spans="2:11" ht="15.75" customHeight="1">
      <c r="B98" s="49"/>
      <c r="C98" s="49"/>
      <c r="D98" s="49"/>
      <c r="E98" s="46"/>
      <c r="F98" s="49"/>
      <c r="G98" s="49"/>
      <c r="I98" s="68"/>
      <c r="J98" s="68"/>
      <c r="K98" s="68"/>
    </row>
    <row r="99" spans="2:11" ht="15.75" customHeight="1">
      <c r="B99" s="49"/>
      <c r="C99" s="49"/>
      <c r="D99" s="49"/>
      <c r="E99" s="46"/>
      <c r="F99" s="49"/>
      <c r="G99" s="49"/>
      <c r="I99" s="68"/>
      <c r="J99" s="68"/>
      <c r="K99" s="68"/>
    </row>
    <row r="100" spans="2:11" ht="15.75" customHeight="1"/>
    <row r="101" spans="2:11" ht="15.75" customHeight="1"/>
    <row r="102" spans="2:11" ht="15.75" customHeight="1"/>
    <row r="103" spans="2:11" ht="15.75" customHeight="1"/>
    <row r="104" spans="2:11" ht="15.75" customHeight="1"/>
    <row r="105" spans="2:11" ht="15.75" customHeight="1"/>
    <row r="106" spans="2:11" ht="15.75" customHeight="1"/>
    <row r="107" spans="2:11" ht="15.75" customHeight="1"/>
    <row r="108" spans="2:11" ht="15.75" customHeight="1"/>
    <row r="109" spans="2:11" ht="15.75" customHeight="1"/>
    <row r="110" spans="2:11" ht="15.75" customHeight="1"/>
    <row r="111" spans="2:11" ht="15.75" customHeight="1"/>
    <row r="112" spans="2:11"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8">
    <mergeCell ref="F52:K56"/>
    <mergeCell ref="C73:D73"/>
    <mergeCell ref="E73:K73"/>
    <mergeCell ref="B58:G58"/>
    <mergeCell ref="B59:D59"/>
    <mergeCell ref="B70:B72"/>
    <mergeCell ref="C70:D72"/>
    <mergeCell ref="E70:K72"/>
  </mergeCells>
  <conditionalFormatting sqref="C61:D68">
    <cfRule type="containsBlanks" dxfId="0" priority="1">
      <formula>LEN(TRIM(C61))=0</formula>
    </cfRule>
  </conditionalFormatting>
  <pageMargins left="0.7" right="0.7" top="0.75" bottom="0.75" header="0" footer="0"/>
  <pageSetup orientation="landscape"/>
  <headerFooter>
    <oddFooter>&amp;R_x000D_&amp;1#&amp;"Aptos"&amp;10&amp;K000000 Official Use Only</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E5A97-E463-AE49-A295-1158D374121E}">
  <dimension ref="A1:F43"/>
  <sheetViews>
    <sheetView showGridLines="0" topLeftCell="A9" zoomScale="80" zoomScaleNormal="100" workbookViewId="0">
      <selection activeCell="B8" sqref="B8:D8"/>
    </sheetView>
  </sheetViews>
  <sheetFormatPr baseColWidth="10" defaultColWidth="11" defaultRowHeight="15.6"/>
  <cols>
    <col min="2" max="2" width="55" style="185" customWidth="1"/>
    <col min="3" max="3" width="41.3984375" style="185" customWidth="1"/>
    <col min="4" max="4" width="72.5" style="185" customWidth="1"/>
    <col min="5" max="5" width="30.8984375" style="185" customWidth="1"/>
    <col min="6" max="6" width="45.09765625" style="185" customWidth="1"/>
    <col min="7" max="7" width="42.59765625" customWidth="1"/>
  </cols>
  <sheetData>
    <row r="1" spans="1:6">
      <c r="B1" s="191"/>
      <c r="C1" s="191"/>
      <c r="D1" s="272"/>
    </row>
    <row r="2" spans="1:6" ht="86.1" customHeight="1">
      <c r="B2" s="297"/>
      <c r="C2" s="297"/>
      <c r="D2" s="297"/>
      <c r="E2" s="184"/>
    </row>
    <row r="3" spans="1:6" ht="24.9" customHeight="1">
      <c r="B3" s="295" t="s">
        <v>388</v>
      </c>
      <c r="C3" s="295"/>
      <c r="D3" s="295"/>
    </row>
    <row r="4" spans="1:6" ht="6" customHeight="1">
      <c r="D4" s="272"/>
    </row>
    <row r="5" spans="1:6" ht="120.6" customHeight="1">
      <c r="B5" s="360" t="s">
        <v>1220</v>
      </c>
      <c r="C5" s="338"/>
      <c r="D5" s="338"/>
    </row>
    <row r="6" spans="1:6" ht="42" customHeight="1">
      <c r="B6" s="234"/>
      <c r="C6" s="191"/>
      <c r="D6" s="191"/>
    </row>
    <row r="7" spans="1:6" ht="42" customHeight="1">
      <c r="B7" s="411" t="s">
        <v>389</v>
      </c>
      <c r="C7" s="412"/>
      <c r="D7" s="413"/>
    </row>
    <row r="8" spans="1:6" ht="378" customHeight="1">
      <c r="B8" s="414" t="s">
        <v>1244</v>
      </c>
      <c r="C8" s="415"/>
      <c r="D8" s="416"/>
    </row>
    <row r="9" spans="1:6" ht="42" customHeight="1">
      <c r="B9" s="385" t="s">
        <v>390</v>
      </c>
      <c r="C9" s="385"/>
      <c r="D9" s="385"/>
    </row>
    <row r="10" spans="1:6" ht="24.75" customHeight="1">
      <c r="B10" s="234"/>
      <c r="C10" s="191"/>
      <c r="D10" s="191"/>
    </row>
    <row r="11" spans="1:6" ht="6" customHeight="1">
      <c r="D11" s="272"/>
    </row>
    <row r="12" spans="1:6" ht="24.9" customHeight="1">
      <c r="B12" s="140" t="s">
        <v>391</v>
      </c>
      <c r="C12" s="378" t="s">
        <v>392</v>
      </c>
      <c r="D12" s="380"/>
    </row>
    <row r="13" spans="1:6" ht="126.75" customHeight="1">
      <c r="B13" s="294" t="s">
        <v>393</v>
      </c>
      <c r="C13" s="407" t="s">
        <v>394</v>
      </c>
      <c r="D13" s="408"/>
    </row>
    <row r="14" spans="1:6" ht="131.25" customHeight="1">
      <c r="A14" s="130"/>
      <c r="B14" s="294" t="s">
        <v>395</v>
      </c>
      <c r="C14" s="409" t="s">
        <v>396</v>
      </c>
      <c r="D14" s="410"/>
      <c r="E14" s="190"/>
      <c r="F14" s="190"/>
    </row>
    <row r="15" spans="1:6" ht="65.099999999999994" customHeight="1">
      <c r="B15" s="294" t="s">
        <v>397</v>
      </c>
      <c r="C15" s="407" t="s">
        <v>398</v>
      </c>
      <c r="D15" s="408"/>
    </row>
    <row r="19" ht="25.5" customHeight="1"/>
    <row r="20" ht="25.5" customHeight="1"/>
    <row r="28" ht="25.5" customHeight="1"/>
    <row r="42" spans="2:2">
      <c r="B42" s="190"/>
    </row>
    <row r="43" spans="2:2">
      <c r="B43" s="190"/>
    </row>
  </sheetData>
  <mergeCells count="10">
    <mergeCell ref="B9:D9"/>
    <mergeCell ref="C13:D13"/>
    <mergeCell ref="C14:D14"/>
    <mergeCell ref="C15:D15"/>
    <mergeCell ref="B2:D2"/>
    <mergeCell ref="B3:D3"/>
    <mergeCell ref="C12:D12"/>
    <mergeCell ref="B5:D5"/>
    <mergeCell ref="B7:D7"/>
    <mergeCell ref="B8:D8"/>
  </mergeCells>
  <phoneticPr fontId="29" type="noConversion"/>
  <pageMargins left="0.7" right="0.7" top="0.75" bottom="0.75" header="0.3" footer="0.3"/>
  <headerFooter>
    <oddFooter>&amp;R_x000D_&amp;1#&amp;"Aptos"&amp;10&amp;K000000 Official Use Only</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ummaryRight="0"/>
  </sheetPr>
  <dimension ref="A1:O1001"/>
  <sheetViews>
    <sheetView showGridLines="0" zoomScale="60" zoomScaleNormal="60" workbookViewId="0">
      <selection sqref="A1:J1"/>
    </sheetView>
  </sheetViews>
  <sheetFormatPr baseColWidth="10" defaultColWidth="12.5" defaultRowHeight="15" customHeight="1"/>
  <cols>
    <col min="1" max="1" width="18" style="44" customWidth="1"/>
    <col min="2" max="2" width="88.3984375" style="44" bestFit="1" customWidth="1"/>
    <col min="3" max="3" width="34.5" style="44" customWidth="1"/>
    <col min="4" max="4" width="29.59765625" style="44" customWidth="1"/>
    <col min="5" max="6" width="16" style="44" customWidth="1"/>
    <col min="7" max="7" width="12.5" style="48" customWidth="1"/>
    <col min="8" max="10" width="20.09765625" style="44" customWidth="1"/>
    <col min="11" max="15" width="12.5" style="44" customWidth="1"/>
    <col min="16" max="16384" width="12.5" style="44"/>
  </cols>
  <sheetData>
    <row r="1" spans="1:15" ht="15" customHeight="1">
      <c r="A1" s="715" t="s">
        <v>399</v>
      </c>
      <c r="B1" s="716"/>
      <c r="C1" s="716"/>
      <c r="D1" s="716"/>
      <c r="E1" s="716"/>
      <c r="F1" s="716"/>
      <c r="G1" s="716"/>
      <c r="H1" s="716"/>
      <c r="I1" s="716"/>
      <c r="J1" s="716"/>
      <c r="K1" s="50"/>
      <c r="L1" s="50"/>
      <c r="M1" s="50"/>
      <c r="N1" s="45"/>
      <c r="O1" s="50"/>
    </row>
    <row r="2" spans="1:15" ht="14.4">
      <c r="A2" s="595" t="s">
        <v>400</v>
      </c>
      <c r="B2" s="595"/>
      <c r="C2" s="596"/>
      <c r="D2" s="597" t="s">
        <v>401</v>
      </c>
      <c r="E2" s="598"/>
      <c r="F2" s="598"/>
      <c r="G2" s="598"/>
      <c r="H2" s="598"/>
      <c r="I2" s="598"/>
      <c r="J2" s="599"/>
      <c r="K2" s="50"/>
      <c r="L2" s="50"/>
      <c r="M2" s="50"/>
      <c r="N2" s="45"/>
      <c r="O2" s="50"/>
    </row>
    <row r="3" spans="1:15" ht="15" customHeight="1">
      <c r="A3" s="96" t="s">
        <v>402</v>
      </c>
      <c r="B3" s="52" t="s">
        <v>403</v>
      </c>
      <c r="C3" s="52" t="s">
        <v>404</v>
      </c>
      <c r="D3" s="51" t="s">
        <v>45</v>
      </c>
      <c r="E3" s="597" t="s">
        <v>405</v>
      </c>
      <c r="F3" s="599"/>
      <c r="G3" s="91" t="s">
        <v>147</v>
      </c>
      <c r="H3" s="634" t="s">
        <v>406</v>
      </c>
      <c r="I3" s="635"/>
      <c r="J3" s="636"/>
      <c r="K3" s="50"/>
      <c r="L3" s="50"/>
      <c r="M3" s="50"/>
      <c r="N3" s="45"/>
      <c r="O3" s="50"/>
    </row>
    <row r="4" spans="1:15" ht="15" customHeight="1">
      <c r="A4" s="97" t="str">
        <f>IFERROR(INDEX('Objetivo Mitigación'!$D$9:D$63,MATCH(B4,'Objetivo Mitigación'!$E$9:$E$63,0)),"")</f>
        <v/>
      </c>
      <c r="B4" s="53" t="s">
        <v>407</v>
      </c>
      <c r="C4" s="54"/>
      <c r="D4" s="600" t="s">
        <v>408</v>
      </c>
      <c r="E4" s="603" t="s">
        <v>409</v>
      </c>
      <c r="F4" s="604"/>
      <c r="G4" s="633">
        <v>1</v>
      </c>
      <c r="H4" s="420" t="s">
        <v>410</v>
      </c>
      <c r="I4" s="420"/>
      <c r="J4" s="421"/>
      <c r="K4" s="50"/>
      <c r="L4" s="50"/>
      <c r="M4" s="50"/>
      <c r="N4" s="50"/>
      <c r="O4" s="50"/>
    </row>
    <row r="5" spans="1:15" ht="14.4">
      <c r="A5" s="98"/>
      <c r="B5" s="53" t="s">
        <v>411</v>
      </c>
      <c r="C5" s="54"/>
      <c r="D5" s="601"/>
      <c r="E5" s="605"/>
      <c r="F5" s="606"/>
      <c r="G5" s="633"/>
      <c r="H5" s="637"/>
      <c r="I5" s="637"/>
      <c r="J5" s="638"/>
      <c r="K5" s="50"/>
      <c r="L5" s="50"/>
      <c r="M5" s="50"/>
      <c r="N5" s="50"/>
      <c r="O5" s="50"/>
    </row>
    <row r="6" spans="1:15" ht="14.4">
      <c r="A6" s="98"/>
      <c r="B6" s="53" t="s">
        <v>412</v>
      </c>
      <c r="C6" s="54"/>
      <c r="D6" s="601"/>
      <c r="E6" s="605"/>
      <c r="F6" s="606"/>
      <c r="G6" s="633"/>
      <c r="H6" s="637"/>
      <c r="I6" s="637"/>
      <c r="J6" s="638"/>
      <c r="K6" s="50"/>
      <c r="L6" s="50"/>
      <c r="M6" s="50"/>
      <c r="N6" s="50"/>
      <c r="O6" s="50"/>
    </row>
    <row r="7" spans="1:15" ht="14.4">
      <c r="A7" s="98"/>
      <c r="B7" s="53" t="s">
        <v>413</v>
      </c>
      <c r="C7" s="54"/>
      <c r="D7" s="601"/>
      <c r="E7" s="605"/>
      <c r="F7" s="606"/>
      <c r="G7" s="633"/>
      <c r="H7" s="637"/>
      <c r="I7" s="637"/>
      <c r="J7" s="638"/>
      <c r="K7" s="50"/>
      <c r="L7" s="50"/>
      <c r="M7" s="50"/>
      <c r="N7" s="50"/>
      <c r="O7" s="50"/>
    </row>
    <row r="8" spans="1:15" ht="14.4">
      <c r="A8" s="98"/>
      <c r="B8" s="53" t="s">
        <v>414</v>
      </c>
      <c r="C8" s="54"/>
      <c r="D8" s="601"/>
      <c r="E8" s="605"/>
      <c r="F8" s="606"/>
      <c r="G8" s="633"/>
      <c r="H8" s="637"/>
      <c r="I8" s="637"/>
      <c r="J8" s="638"/>
      <c r="K8" s="50"/>
      <c r="L8" s="50"/>
      <c r="M8" s="50"/>
      <c r="N8" s="50"/>
      <c r="O8" s="50"/>
    </row>
    <row r="9" spans="1:15" ht="14.4">
      <c r="A9" s="98"/>
      <c r="B9" s="53" t="s">
        <v>415</v>
      </c>
      <c r="C9" s="54"/>
      <c r="D9" s="601"/>
      <c r="E9" s="605"/>
      <c r="F9" s="606"/>
      <c r="G9" s="633"/>
      <c r="H9" s="637"/>
      <c r="I9" s="637"/>
      <c r="J9" s="638"/>
      <c r="K9" s="50"/>
      <c r="L9" s="50"/>
      <c r="M9" s="50"/>
      <c r="N9" s="50"/>
      <c r="O9" s="50"/>
    </row>
    <row r="10" spans="1:15" ht="14.4">
      <c r="A10" s="98"/>
      <c r="B10" s="53" t="s">
        <v>416</v>
      </c>
      <c r="C10" s="54"/>
      <c r="D10" s="601"/>
      <c r="E10" s="605"/>
      <c r="F10" s="606"/>
      <c r="G10" s="633"/>
      <c r="H10" s="637"/>
      <c r="I10" s="637"/>
      <c r="J10" s="638"/>
      <c r="K10" s="50"/>
      <c r="L10" s="50"/>
      <c r="M10" s="50"/>
      <c r="N10" s="50"/>
      <c r="O10" s="50"/>
    </row>
    <row r="11" spans="1:15" ht="14.4">
      <c r="A11" s="99"/>
      <c r="B11" s="53" t="s">
        <v>417</v>
      </c>
      <c r="C11" s="54"/>
      <c r="D11" s="601"/>
      <c r="E11" s="605"/>
      <c r="F11" s="606"/>
      <c r="G11" s="633"/>
      <c r="H11" s="423"/>
      <c r="I11" s="423"/>
      <c r="J11" s="424"/>
      <c r="K11" s="50"/>
      <c r="L11" s="50"/>
      <c r="M11" s="50"/>
      <c r="N11" s="50"/>
      <c r="O11" s="50"/>
    </row>
    <row r="12" spans="1:15" ht="15" customHeight="1">
      <c r="A12" s="97" t="str">
        <f t="array" ref="A12">IFERROR(INDEX('Objetivo Mitigación'!$D$9:D$63,MATCH(B12,'Objetivo Mitigación'!$E$9:$E$63,0)),"")</f>
        <v/>
      </c>
      <c r="B12" s="53" t="s">
        <v>407</v>
      </c>
      <c r="C12" s="54"/>
      <c r="D12" s="601"/>
      <c r="E12" s="605"/>
      <c r="F12" s="606"/>
      <c r="G12" s="633">
        <v>2</v>
      </c>
      <c r="H12" s="420" t="s">
        <v>418</v>
      </c>
      <c r="I12" s="420"/>
      <c r="J12" s="421"/>
      <c r="K12" s="50"/>
      <c r="L12" s="50"/>
      <c r="M12" s="50"/>
      <c r="N12" s="50"/>
      <c r="O12" s="50"/>
    </row>
    <row r="13" spans="1:15" ht="14.4">
      <c r="A13" s="98"/>
      <c r="B13" s="53" t="s">
        <v>411</v>
      </c>
      <c r="C13" s="54"/>
      <c r="D13" s="601"/>
      <c r="E13" s="605"/>
      <c r="F13" s="606"/>
      <c r="G13" s="633"/>
      <c r="H13" s="637"/>
      <c r="I13" s="637"/>
      <c r="J13" s="638"/>
      <c r="K13" s="50"/>
      <c r="L13" s="50"/>
      <c r="M13" s="50"/>
      <c r="N13" s="50"/>
      <c r="O13" s="50"/>
    </row>
    <row r="14" spans="1:15" ht="14.4">
      <c r="A14" s="98"/>
      <c r="B14" s="53" t="s">
        <v>412</v>
      </c>
      <c r="C14" s="54"/>
      <c r="D14" s="601"/>
      <c r="E14" s="605"/>
      <c r="F14" s="606"/>
      <c r="G14" s="633"/>
      <c r="H14" s="637"/>
      <c r="I14" s="637"/>
      <c r="J14" s="638"/>
      <c r="K14" s="50"/>
      <c r="L14" s="50"/>
      <c r="M14" s="50"/>
      <c r="N14" s="50"/>
      <c r="O14" s="50"/>
    </row>
    <row r="15" spans="1:15" ht="14.4">
      <c r="A15" s="98"/>
      <c r="B15" s="53" t="s">
        <v>413</v>
      </c>
      <c r="C15" s="54"/>
      <c r="D15" s="601"/>
      <c r="E15" s="605"/>
      <c r="F15" s="606"/>
      <c r="G15" s="633"/>
      <c r="H15" s="637"/>
      <c r="I15" s="637"/>
      <c r="J15" s="638"/>
      <c r="K15" s="50"/>
      <c r="L15" s="50"/>
      <c r="M15" s="50"/>
      <c r="N15" s="50"/>
      <c r="O15" s="50"/>
    </row>
    <row r="16" spans="1:15" ht="14.4">
      <c r="A16" s="98"/>
      <c r="B16" s="53" t="s">
        <v>414</v>
      </c>
      <c r="C16" s="54"/>
      <c r="D16" s="601"/>
      <c r="E16" s="605"/>
      <c r="F16" s="606"/>
      <c r="G16" s="633"/>
      <c r="H16" s="637"/>
      <c r="I16" s="637"/>
      <c r="J16" s="638"/>
      <c r="K16" s="50"/>
      <c r="L16" s="50"/>
      <c r="M16" s="50"/>
      <c r="N16" s="50"/>
      <c r="O16" s="50"/>
    </row>
    <row r="17" spans="1:15" ht="14.4">
      <c r="A17" s="98"/>
      <c r="B17" s="53" t="s">
        <v>415</v>
      </c>
      <c r="C17" s="54"/>
      <c r="D17" s="601"/>
      <c r="E17" s="605"/>
      <c r="F17" s="606"/>
      <c r="G17" s="633"/>
      <c r="H17" s="637"/>
      <c r="I17" s="637"/>
      <c r="J17" s="638"/>
      <c r="K17" s="50"/>
      <c r="L17" s="50"/>
      <c r="M17" s="50"/>
      <c r="N17" s="50"/>
      <c r="O17" s="50"/>
    </row>
    <row r="18" spans="1:15" ht="14.4">
      <c r="A18" s="98"/>
      <c r="B18" s="53" t="s">
        <v>416</v>
      </c>
      <c r="C18" s="54"/>
      <c r="D18" s="601"/>
      <c r="E18" s="605"/>
      <c r="F18" s="606"/>
      <c r="G18" s="633"/>
      <c r="H18" s="637"/>
      <c r="I18" s="637"/>
      <c r="J18" s="638"/>
      <c r="K18" s="50"/>
      <c r="L18" s="50"/>
      <c r="M18" s="50"/>
      <c r="N18" s="50"/>
      <c r="O18" s="50"/>
    </row>
    <row r="19" spans="1:15" ht="14.4">
      <c r="A19" s="99"/>
      <c r="B19" s="53" t="s">
        <v>417</v>
      </c>
      <c r="C19" s="54"/>
      <c r="D19" s="601"/>
      <c r="E19" s="605"/>
      <c r="F19" s="606"/>
      <c r="G19" s="633"/>
      <c r="H19" s="423"/>
      <c r="I19" s="423"/>
      <c r="J19" s="424"/>
      <c r="K19" s="50"/>
      <c r="L19" s="50"/>
      <c r="M19" s="50"/>
      <c r="N19" s="50"/>
      <c r="O19" s="50"/>
    </row>
    <row r="20" spans="1:15" ht="15" customHeight="1">
      <c r="A20" s="100" t="str">
        <f t="array" ref="A20">IFERROR(INDEX('Objetivo Mitigación'!$D$9:D$63,MATCH(B20,'Objetivo Mitigación'!$E$9:$E$63,0)),"")</f>
        <v/>
      </c>
      <c r="B20" s="53" t="s">
        <v>417</v>
      </c>
      <c r="C20" s="54"/>
      <c r="D20" s="601"/>
      <c r="E20" s="605"/>
      <c r="F20" s="606"/>
      <c r="G20" s="119">
        <v>3</v>
      </c>
      <c r="H20" s="518" t="s">
        <v>419</v>
      </c>
      <c r="I20" s="518"/>
      <c r="J20" s="519"/>
      <c r="K20" s="50"/>
      <c r="L20" s="50"/>
      <c r="M20" s="50"/>
      <c r="N20" s="50"/>
      <c r="O20" s="50"/>
    </row>
    <row r="21" spans="1:15" ht="15" customHeight="1">
      <c r="A21" s="100" t="str">
        <f t="array" ref="A21">IFERROR(INDEX('Objetivo Mitigación'!$D$9:D$63,MATCH(B21,'Objetivo Mitigación'!$E$9:$E$63,0)),"")</f>
        <v/>
      </c>
      <c r="B21" s="53" t="s">
        <v>417</v>
      </c>
      <c r="C21" s="54"/>
      <c r="D21" s="601"/>
      <c r="E21" s="605"/>
      <c r="F21" s="606"/>
      <c r="G21" s="633">
        <v>4</v>
      </c>
      <c r="H21" s="639" t="s">
        <v>420</v>
      </c>
      <c r="I21" s="639"/>
      <c r="J21" s="640"/>
      <c r="K21" s="50"/>
      <c r="L21" s="50"/>
      <c r="M21" s="50"/>
      <c r="N21" s="50"/>
      <c r="O21" s="50"/>
    </row>
    <row r="22" spans="1:15" ht="14.4">
      <c r="A22" s="100" t="str">
        <f t="array" ref="A22">IFERROR(INDEX('Objetivo Mitigación'!$D$9:D$63,MATCH(B22,'Objetivo Mitigación'!$E$9:$E$63,0)),"")</f>
        <v/>
      </c>
      <c r="B22" s="53" t="s">
        <v>421</v>
      </c>
      <c r="C22" s="54"/>
      <c r="D22" s="601"/>
      <c r="E22" s="605"/>
      <c r="F22" s="606"/>
      <c r="G22" s="633"/>
      <c r="H22" s="641"/>
      <c r="I22" s="641"/>
      <c r="J22" s="642"/>
      <c r="K22" s="50"/>
      <c r="L22" s="50"/>
      <c r="M22" s="50"/>
      <c r="N22" s="50"/>
      <c r="O22" s="50"/>
    </row>
    <row r="23" spans="1:15" ht="30" customHeight="1">
      <c r="A23" s="100" t="str">
        <f t="array" ref="A23">IFERROR(INDEX('Objetivo Mitigación'!$D$9:D$63,MATCH(B23,'Objetivo Mitigación'!$E$9:$E$63,0)),"")</f>
        <v/>
      </c>
      <c r="B23" s="53" t="s">
        <v>422</v>
      </c>
      <c r="C23" s="54"/>
      <c r="D23" s="601"/>
      <c r="E23" s="605"/>
      <c r="F23" s="606"/>
      <c r="G23" s="119">
        <v>5</v>
      </c>
      <c r="H23" s="518" t="s">
        <v>423</v>
      </c>
      <c r="I23" s="518"/>
      <c r="J23" s="519"/>
      <c r="K23" s="50"/>
      <c r="L23" s="50"/>
      <c r="M23" s="50"/>
      <c r="N23" s="50"/>
      <c r="O23" s="50"/>
    </row>
    <row r="24" spans="1:15" ht="14.4">
      <c r="A24" s="100" t="str">
        <f t="array" ref="A24">IFERROR(INDEX('Objetivo Mitigación'!$D$9:D$63,MATCH(B24,'Objetivo Mitigación'!$E$9:$E$63,0)),"")</f>
        <v/>
      </c>
      <c r="B24" s="53" t="s">
        <v>422</v>
      </c>
      <c r="C24" s="54"/>
      <c r="D24" s="601"/>
      <c r="E24" s="605"/>
      <c r="F24" s="606"/>
      <c r="G24" s="119">
        <v>6</v>
      </c>
      <c r="H24" s="518" t="s">
        <v>424</v>
      </c>
      <c r="I24" s="518"/>
      <c r="J24" s="519"/>
      <c r="K24" s="50"/>
      <c r="L24" s="50"/>
      <c r="M24" s="50"/>
      <c r="N24" s="50"/>
      <c r="O24" s="50"/>
    </row>
    <row r="25" spans="1:15" ht="15" customHeight="1">
      <c r="A25" s="100" t="s">
        <v>425</v>
      </c>
      <c r="B25" s="53" t="s">
        <v>426</v>
      </c>
      <c r="C25" s="54"/>
      <c r="D25" s="601"/>
      <c r="E25" s="605"/>
      <c r="F25" s="606"/>
      <c r="G25" s="119">
        <v>7</v>
      </c>
      <c r="H25" s="518" t="s">
        <v>427</v>
      </c>
      <c r="I25" s="518"/>
      <c r="J25" s="519"/>
      <c r="K25" s="50"/>
      <c r="L25" s="50"/>
      <c r="M25" s="50"/>
      <c r="N25" s="50"/>
      <c r="O25" s="50"/>
    </row>
    <row r="26" spans="1:15" ht="15" customHeight="1">
      <c r="A26" s="100" t="s">
        <v>50</v>
      </c>
      <c r="B26" s="53" t="s">
        <v>428</v>
      </c>
      <c r="C26" s="54"/>
      <c r="D26" s="601"/>
      <c r="E26" s="605"/>
      <c r="F26" s="606"/>
      <c r="G26" s="119">
        <v>8</v>
      </c>
      <c r="H26" s="518" t="s">
        <v>429</v>
      </c>
      <c r="I26" s="518"/>
      <c r="J26" s="519"/>
      <c r="K26" s="50"/>
      <c r="L26" s="50"/>
      <c r="M26" s="50"/>
      <c r="N26" s="50"/>
      <c r="O26" s="50"/>
    </row>
    <row r="27" spans="1:15" ht="15" customHeight="1">
      <c r="A27" s="97" t="str">
        <f t="array" ref="A27">IFERROR(INDEX('Objetivo Mitigación'!$D$9:D$63,MATCH(B27,'Objetivo Mitigación'!$E$9:$E$63,0)),"")</f>
        <v/>
      </c>
      <c r="B27" s="53" t="s">
        <v>417</v>
      </c>
      <c r="C27" s="54"/>
      <c r="D27" s="601"/>
      <c r="E27" s="607"/>
      <c r="F27" s="608"/>
      <c r="G27" s="633">
        <v>9</v>
      </c>
      <c r="H27" s="420" t="s">
        <v>430</v>
      </c>
      <c r="I27" s="420"/>
      <c r="J27" s="421"/>
      <c r="K27" s="50"/>
      <c r="L27" s="50"/>
      <c r="M27" s="50"/>
      <c r="N27" s="50"/>
      <c r="O27" s="50"/>
    </row>
    <row r="28" spans="1:15" ht="15" customHeight="1">
      <c r="A28" s="98"/>
      <c r="B28" s="53" t="s">
        <v>407</v>
      </c>
      <c r="C28" s="54"/>
      <c r="D28" s="601"/>
      <c r="E28" s="609" t="s">
        <v>431</v>
      </c>
      <c r="F28" s="610"/>
      <c r="G28" s="633"/>
      <c r="H28" s="637"/>
      <c r="I28" s="637"/>
      <c r="J28" s="638"/>
      <c r="K28" s="50"/>
      <c r="L28" s="50"/>
      <c r="M28" s="50"/>
      <c r="N28" s="50"/>
      <c r="O28" s="50"/>
    </row>
    <row r="29" spans="1:15" ht="14.4">
      <c r="A29" s="98"/>
      <c r="B29" s="53" t="s">
        <v>411</v>
      </c>
      <c r="C29" s="54"/>
      <c r="D29" s="601"/>
      <c r="E29" s="611"/>
      <c r="F29" s="612"/>
      <c r="G29" s="633"/>
      <c r="H29" s="637"/>
      <c r="I29" s="637"/>
      <c r="J29" s="638"/>
      <c r="K29" s="50"/>
      <c r="L29" s="50"/>
      <c r="M29" s="50"/>
      <c r="N29" s="50"/>
      <c r="O29" s="50"/>
    </row>
    <row r="30" spans="1:15" ht="14.4">
      <c r="A30" s="98"/>
      <c r="B30" s="53" t="s">
        <v>412</v>
      </c>
      <c r="C30" s="54"/>
      <c r="D30" s="601"/>
      <c r="E30" s="611"/>
      <c r="F30" s="612"/>
      <c r="G30" s="633"/>
      <c r="H30" s="637"/>
      <c r="I30" s="637"/>
      <c r="J30" s="638"/>
      <c r="K30" s="50"/>
      <c r="L30" s="50"/>
      <c r="M30" s="50"/>
      <c r="N30" s="50"/>
      <c r="O30" s="50"/>
    </row>
    <row r="31" spans="1:15" ht="14.4">
      <c r="A31" s="98"/>
      <c r="B31" s="53" t="s">
        <v>413</v>
      </c>
      <c r="C31" s="54"/>
      <c r="D31" s="601"/>
      <c r="E31" s="611"/>
      <c r="F31" s="612"/>
      <c r="G31" s="633"/>
      <c r="H31" s="637"/>
      <c r="I31" s="637"/>
      <c r="J31" s="638"/>
      <c r="K31" s="50"/>
      <c r="L31" s="50"/>
      <c r="M31" s="50"/>
      <c r="N31" s="50"/>
      <c r="O31" s="50"/>
    </row>
    <row r="32" spans="1:15" ht="14.4">
      <c r="A32" s="98"/>
      <c r="B32" s="53" t="s">
        <v>414</v>
      </c>
      <c r="C32" s="54"/>
      <c r="D32" s="601"/>
      <c r="E32" s="611"/>
      <c r="F32" s="612"/>
      <c r="G32" s="633"/>
      <c r="H32" s="637"/>
      <c r="I32" s="637"/>
      <c r="J32" s="638"/>
      <c r="K32" s="50"/>
      <c r="L32" s="50"/>
      <c r="M32" s="50"/>
      <c r="N32" s="50"/>
      <c r="O32" s="50"/>
    </row>
    <row r="33" spans="1:15" ht="14.4">
      <c r="A33" s="98"/>
      <c r="B33" s="53" t="s">
        <v>415</v>
      </c>
      <c r="C33" s="54"/>
      <c r="D33" s="601"/>
      <c r="E33" s="611"/>
      <c r="F33" s="612"/>
      <c r="G33" s="633"/>
      <c r="H33" s="637"/>
      <c r="I33" s="637"/>
      <c r="J33" s="638"/>
      <c r="K33" s="50"/>
      <c r="L33" s="50"/>
      <c r="M33" s="50"/>
      <c r="N33" s="50"/>
      <c r="O33" s="50"/>
    </row>
    <row r="34" spans="1:15" ht="14.4">
      <c r="A34" s="99"/>
      <c r="B34" s="53" t="s">
        <v>416</v>
      </c>
      <c r="C34" s="54"/>
      <c r="D34" s="601"/>
      <c r="E34" s="611"/>
      <c r="F34" s="612"/>
      <c r="G34" s="633"/>
      <c r="H34" s="423"/>
      <c r="I34" s="423"/>
      <c r="J34" s="424"/>
      <c r="K34" s="50"/>
      <c r="L34" s="50"/>
      <c r="M34" s="50"/>
      <c r="N34" s="50"/>
      <c r="O34" s="50"/>
    </row>
    <row r="35" spans="1:15" ht="15" customHeight="1">
      <c r="A35" s="97" t="s">
        <v>50</v>
      </c>
      <c r="B35" s="54" t="s">
        <v>432</v>
      </c>
      <c r="C35" s="54"/>
      <c r="D35" s="601"/>
      <c r="E35" s="611"/>
      <c r="F35" s="612"/>
      <c r="G35" s="633">
        <v>10</v>
      </c>
      <c r="H35" s="420" t="s">
        <v>433</v>
      </c>
      <c r="I35" s="420"/>
      <c r="J35" s="421"/>
      <c r="K35" s="50"/>
      <c r="L35" s="50"/>
      <c r="M35" s="50"/>
      <c r="N35" s="50"/>
      <c r="O35" s="50"/>
    </row>
    <row r="36" spans="1:15" ht="14.4">
      <c r="A36" s="98"/>
      <c r="B36" s="55" t="s">
        <v>434</v>
      </c>
      <c r="C36" s="54"/>
      <c r="D36" s="601"/>
      <c r="E36" s="611"/>
      <c r="F36" s="612"/>
      <c r="G36" s="633"/>
      <c r="H36" s="637"/>
      <c r="I36" s="637"/>
      <c r="J36" s="638"/>
      <c r="K36" s="50"/>
      <c r="L36" s="50"/>
      <c r="M36" s="50"/>
      <c r="N36" s="50"/>
      <c r="O36" s="50"/>
    </row>
    <row r="37" spans="1:15" ht="14.4">
      <c r="A37" s="98"/>
      <c r="B37" s="55" t="s">
        <v>435</v>
      </c>
      <c r="C37" s="54"/>
      <c r="D37" s="601"/>
      <c r="E37" s="611"/>
      <c r="F37" s="612"/>
      <c r="G37" s="633"/>
      <c r="H37" s="637"/>
      <c r="I37" s="637"/>
      <c r="J37" s="638"/>
      <c r="K37" s="50"/>
      <c r="L37" s="50"/>
      <c r="M37" s="50"/>
      <c r="N37" s="50"/>
      <c r="O37" s="50"/>
    </row>
    <row r="38" spans="1:15" ht="14.4">
      <c r="A38" s="98"/>
      <c r="B38" s="53" t="s">
        <v>422</v>
      </c>
      <c r="C38" s="54"/>
      <c r="D38" s="601"/>
      <c r="E38" s="611"/>
      <c r="F38" s="612"/>
      <c r="G38" s="633"/>
      <c r="H38" s="637"/>
      <c r="I38" s="637"/>
      <c r="J38" s="638"/>
      <c r="K38" s="50"/>
      <c r="L38" s="50"/>
      <c r="M38" s="50"/>
      <c r="N38" s="50"/>
      <c r="O38" s="50"/>
    </row>
    <row r="39" spans="1:15" ht="14.4">
      <c r="A39" s="99"/>
      <c r="B39" s="55" t="s">
        <v>436</v>
      </c>
      <c r="C39" s="54"/>
      <c r="D39" s="601"/>
      <c r="E39" s="611"/>
      <c r="F39" s="612"/>
      <c r="G39" s="633"/>
      <c r="H39" s="423"/>
      <c r="I39" s="423"/>
      <c r="J39" s="424"/>
      <c r="K39" s="50"/>
      <c r="L39" s="50"/>
      <c r="M39" s="50"/>
      <c r="N39" s="50"/>
      <c r="O39" s="50"/>
    </row>
    <row r="40" spans="1:15" ht="15" customHeight="1">
      <c r="A40" s="97" t="str">
        <f t="array" ref="A40">IFERROR(INDEX('Objetivo Mitigación'!$D$9:D$63,MATCH(B40,'Objetivo Mitigación'!$E$9:$E$63,0)),"")</f>
        <v/>
      </c>
      <c r="B40" s="53" t="s">
        <v>407</v>
      </c>
      <c r="C40" s="54"/>
      <c r="D40" s="601"/>
      <c r="E40" s="611"/>
      <c r="F40" s="612"/>
      <c r="G40" s="633">
        <v>11</v>
      </c>
      <c r="H40" s="639" t="s">
        <v>437</v>
      </c>
      <c r="I40" s="639"/>
      <c r="J40" s="640"/>
      <c r="K40" s="50"/>
      <c r="L40" s="50"/>
      <c r="M40" s="50"/>
      <c r="N40" s="50"/>
      <c r="O40" s="50"/>
    </row>
    <row r="41" spans="1:15" ht="14.4">
      <c r="A41" s="98"/>
      <c r="B41" s="53" t="s">
        <v>434</v>
      </c>
      <c r="C41" s="54"/>
      <c r="D41" s="601"/>
      <c r="E41" s="611"/>
      <c r="F41" s="612"/>
      <c r="G41" s="633"/>
      <c r="H41" s="643"/>
      <c r="I41" s="643"/>
      <c r="J41" s="644"/>
      <c r="K41" s="50"/>
      <c r="L41" s="50"/>
      <c r="M41" s="50"/>
      <c r="N41" s="50"/>
      <c r="O41" s="50"/>
    </row>
    <row r="42" spans="1:15" ht="14.4">
      <c r="A42" s="99"/>
      <c r="B42" s="53" t="s">
        <v>411</v>
      </c>
      <c r="C42" s="54"/>
      <c r="D42" s="601"/>
      <c r="E42" s="611"/>
      <c r="F42" s="612"/>
      <c r="G42" s="633"/>
      <c r="H42" s="641"/>
      <c r="I42" s="641"/>
      <c r="J42" s="642"/>
      <c r="K42" s="50"/>
      <c r="L42" s="50"/>
      <c r="M42" s="50"/>
      <c r="N42" s="50"/>
      <c r="O42" s="50"/>
    </row>
    <row r="43" spans="1:15" ht="15" customHeight="1">
      <c r="A43" s="100" t="str">
        <f t="array" ref="A43">IFERROR(INDEX('Objetivo Mitigación'!$D$9:D$63,MATCH(B43,'Objetivo Mitigación'!$E$9:$E$63,0)),"")</f>
        <v/>
      </c>
      <c r="B43" s="53" t="s">
        <v>417</v>
      </c>
      <c r="C43" s="54"/>
      <c r="D43" s="601"/>
      <c r="E43" s="611"/>
      <c r="F43" s="612"/>
      <c r="G43" s="633">
        <v>12</v>
      </c>
      <c r="H43" s="420" t="s">
        <v>438</v>
      </c>
      <c r="I43" s="420"/>
      <c r="J43" s="421"/>
      <c r="K43" s="50"/>
      <c r="L43" s="50"/>
      <c r="M43" s="50"/>
      <c r="N43" s="50"/>
      <c r="O43" s="50"/>
    </row>
    <row r="44" spans="1:15" ht="28.8">
      <c r="A44" s="100" t="s">
        <v>75</v>
      </c>
      <c r="B44" s="53" t="s">
        <v>439</v>
      </c>
      <c r="C44" s="56" t="s">
        <v>440</v>
      </c>
      <c r="D44" s="601"/>
      <c r="E44" s="611"/>
      <c r="F44" s="612"/>
      <c r="G44" s="633"/>
      <c r="H44" s="637"/>
      <c r="I44" s="637"/>
      <c r="J44" s="638"/>
      <c r="K44" s="50"/>
      <c r="L44" s="50"/>
      <c r="M44" s="50"/>
      <c r="N44" s="50"/>
      <c r="O44" s="50"/>
    </row>
    <row r="45" spans="1:15" ht="28.8">
      <c r="A45" s="100" t="s">
        <v>75</v>
      </c>
      <c r="B45" s="53" t="s">
        <v>441</v>
      </c>
      <c r="C45" s="56" t="s">
        <v>440</v>
      </c>
      <c r="D45" s="601"/>
      <c r="E45" s="611"/>
      <c r="F45" s="612"/>
      <c r="G45" s="633"/>
      <c r="H45" s="423"/>
      <c r="I45" s="423"/>
      <c r="J45" s="424"/>
      <c r="K45" s="50"/>
      <c r="L45" s="50"/>
      <c r="M45" s="50"/>
      <c r="N45" s="50"/>
      <c r="O45" s="50"/>
    </row>
    <row r="46" spans="1:15" ht="15" customHeight="1">
      <c r="A46" s="100" t="str">
        <f t="array" ref="A46">IFERROR(INDEX('Objetivo Mitigación'!$D$9:D$63,MATCH(B46,'Objetivo Mitigación'!$E$9:$E$63,0)),"")</f>
        <v/>
      </c>
      <c r="B46" s="53" t="s">
        <v>439</v>
      </c>
      <c r="C46" s="56"/>
      <c r="D46" s="601"/>
      <c r="E46" s="611"/>
      <c r="F46" s="612"/>
      <c r="G46" s="633">
        <v>13</v>
      </c>
      <c r="H46" s="420" t="s">
        <v>442</v>
      </c>
      <c r="I46" s="420"/>
      <c r="J46" s="421"/>
      <c r="K46" s="50"/>
      <c r="L46" s="50"/>
      <c r="M46" s="50"/>
      <c r="N46" s="50"/>
      <c r="O46" s="50"/>
    </row>
    <row r="47" spans="1:15" ht="14.4">
      <c r="A47" s="100" t="str">
        <f t="array" ref="A47">IFERROR(INDEX('Objetivo Mitigación'!$D$9:D$63,MATCH(B47,'Objetivo Mitigación'!$E$9:$E$63,0)),"")</f>
        <v/>
      </c>
      <c r="B47" s="53" t="s">
        <v>441</v>
      </c>
      <c r="C47" s="54"/>
      <c r="D47" s="601"/>
      <c r="E47" s="611"/>
      <c r="F47" s="612"/>
      <c r="G47" s="633"/>
      <c r="H47" s="637"/>
      <c r="I47" s="637"/>
      <c r="J47" s="638"/>
      <c r="K47" s="50"/>
      <c r="L47" s="50"/>
      <c r="M47" s="50"/>
      <c r="N47" s="50"/>
      <c r="O47" s="50"/>
    </row>
    <row r="48" spans="1:15" ht="14.4">
      <c r="A48" s="100" t="str">
        <f t="array" ref="A48">IFERROR(INDEX('Objetivo Mitigación'!$D$9:D$63,MATCH(B48,'Objetivo Mitigación'!$E$9:$E$63,0)),"")</f>
        <v/>
      </c>
      <c r="B48" s="53" t="s">
        <v>443</v>
      </c>
      <c r="C48" s="55"/>
      <c r="D48" s="601"/>
      <c r="E48" s="611"/>
      <c r="F48" s="612"/>
      <c r="G48" s="633"/>
      <c r="H48" s="423"/>
      <c r="I48" s="423"/>
      <c r="J48" s="424"/>
      <c r="K48" s="50"/>
      <c r="L48" s="50"/>
      <c r="M48" s="50"/>
      <c r="N48" s="50"/>
      <c r="O48" s="50"/>
    </row>
    <row r="49" spans="1:15" ht="15" customHeight="1">
      <c r="A49" s="100" t="s">
        <v>425</v>
      </c>
      <c r="B49" s="53" t="s">
        <v>426</v>
      </c>
      <c r="C49" s="54"/>
      <c r="D49" s="601"/>
      <c r="E49" s="611"/>
      <c r="F49" s="612"/>
      <c r="G49" s="119">
        <v>14</v>
      </c>
      <c r="H49" s="518" t="s">
        <v>444</v>
      </c>
      <c r="I49" s="518"/>
      <c r="J49" s="519"/>
      <c r="K49" s="50"/>
      <c r="L49" s="50"/>
      <c r="M49" s="50"/>
      <c r="N49" s="50"/>
      <c r="O49" s="50"/>
    </row>
    <row r="50" spans="1:15" ht="15" customHeight="1">
      <c r="A50" s="100" t="str">
        <f t="array" ref="A50">IFERROR(INDEX('Objetivo Mitigación'!$D$9:D$63,MATCH(B50,'Objetivo Mitigación'!$E$9:$E$63,0)),"")</f>
        <v/>
      </c>
      <c r="B50" s="54" t="s">
        <v>439</v>
      </c>
      <c r="C50" s="54"/>
      <c r="D50" s="601"/>
      <c r="E50" s="611"/>
      <c r="F50" s="612"/>
      <c r="G50" s="633">
        <v>15</v>
      </c>
      <c r="H50" s="420" t="s">
        <v>445</v>
      </c>
      <c r="I50" s="420"/>
      <c r="J50" s="421"/>
      <c r="K50" s="50"/>
      <c r="L50" s="50"/>
      <c r="M50" s="50"/>
      <c r="N50" s="50"/>
      <c r="O50" s="50"/>
    </row>
    <row r="51" spans="1:15" ht="14.4">
      <c r="A51" s="100" t="str">
        <f t="array" ref="A51">IFERROR(INDEX('Objetivo Mitigación'!$D$9:D$63,MATCH(B51,'Objetivo Mitigación'!$E$9:$E$63,0)),"")</f>
        <v/>
      </c>
      <c r="B51" s="54" t="s">
        <v>441</v>
      </c>
      <c r="C51" s="54"/>
      <c r="D51" s="601"/>
      <c r="E51" s="611"/>
      <c r="F51" s="612"/>
      <c r="G51" s="633"/>
      <c r="H51" s="637"/>
      <c r="I51" s="637"/>
      <c r="J51" s="638"/>
      <c r="K51" s="50"/>
      <c r="L51" s="50"/>
      <c r="M51" s="50"/>
      <c r="N51" s="50"/>
      <c r="O51" s="50"/>
    </row>
    <row r="52" spans="1:15" ht="14.4">
      <c r="A52" s="100" t="str">
        <f t="array" ref="A52">IFERROR(INDEX('Objetivo Mitigación'!$D$9:D$63,MATCH(B52,'Objetivo Mitigación'!$E$9:$E$63,0)),"")</f>
        <v/>
      </c>
      <c r="B52" s="54" t="s">
        <v>446</v>
      </c>
      <c r="C52" s="54"/>
      <c r="D52" s="601"/>
      <c r="E52" s="611"/>
      <c r="F52" s="612"/>
      <c r="G52" s="633"/>
      <c r="H52" s="423"/>
      <c r="I52" s="423"/>
      <c r="J52" s="424"/>
      <c r="K52" s="50"/>
      <c r="L52" s="50"/>
      <c r="M52" s="50"/>
      <c r="N52" s="50"/>
      <c r="O52" s="50"/>
    </row>
    <row r="53" spans="1:15" ht="30" customHeight="1">
      <c r="A53" s="100" t="str">
        <f t="array" ref="A53">IFERROR(INDEX('Objetivo Mitigación'!$D$9:D$63,MATCH(B53,'Objetivo Mitigación'!$E$9:$E$63,0)),"")</f>
        <v/>
      </c>
      <c r="B53" s="53" t="s">
        <v>447</v>
      </c>
      <c r="C53" s="54"/>
      <c r="D53" s="601"/>
      <c r="E53" s="611"/>
      <c r="F53" s="612"/>
      <c r="G53" s="633">
        <v>16</v>
      </c>
      <c r="H53" s="420" t="s">
        <v>448</v>
      </c>
      <c r="I53" s="420"/>
      <c r="J53" s="421"/>
      <c r="K53" s="50"/>
      <c r="L53" s="50"/>
      <c r="M53" s="50"/>
      <c r="N53" s="50"/>
      <c r="O53" s="50"/>
    </row>
    <row r="54" spans="1:15" ht="14.4">
      <c r="A54" s="100" t="str">
        <f t="array" ref="A54">IFERROR(INDEX('Objetivo Mitigación'!$D$9:D$63,MATCH(B54,'Objetivo Mitigación'!$E$9:$E$63,0)),"")</f>
        <v/>
      </c>
      <c r="B54" s="53" t="s">
        <v>449</v>
      </c>
      <c r="C54" s="54"/>
      <c r="D54" s="601"/>
      <c r="E54" s="611"/>
      <c r="F54" s="612"/>
      <c r="G54" s="633"/>
      <c r="H54" s="423"/>
      <c r="I54" s="423"/>
      <c r="J54" s="424"/>
      <c r="K54" s="50"/>
      <c r="L54" s="50"/>
      <c r="M54" s="50"/>
      <c r="N54" s="50"/>
      <c r="O54" s="50"/>
    </row>
    <row r="55" spans="1:15" ht="30" customHeight="1">
      <c r="A55" s="100" t="str">
        <f t="array" ref="A55">IFERROR(INDEX('Objetivo Mitigación'!$D$9:D$63,MATCH(B55,'Objetivo Mitigación'!$E$9:$E$63,0)),"")</f>
        <v/>
      </c>
      <c r="B55" s="53" t="s">
        <v>447</v>
      </c>
      <c r="C55" s="54"/>
      <c r="D55" s="601"/>
      <c r="E55" s="611"/>
      <c r="F55" s="612"/>
      <c r="G55" s="633">
        <v>17</v>
      </c>
      <c r="H55" s="639" t="s">
        <v>450</v>
      </c>
      <c r="I55" s="639"/>
      <c r="J55" s="640"/>
      <c r="K55" s="50"/>
      <c r="L55" s="50"/>
      <c r="M55" s="50"/>
      <c r="N55" s="50"/>
      <c r="O55" s="50"/>
    </row>
    <row r="56" spans="1:15" ht="14.4">
      <c r="A56" s="100" t="str">
        <f t="array" ref="A56">IFERROR(INDEX('Objetivo Mitigación'!$D$9:D$63,MATCH(B56,'Objetivo Mitigación'!$E$9:$E$63,0)),"")</f>
        <v/>
      </c>
      <c r="B56" s="53" t="s">
        <v>451</v>
      </c>
      <c r="C56" s="54"/>
      <c r="D56" s="601"/>
      <c r="E56" s="611"/>
      <c r="F56" s="612"/>
      <c r="G56" s="633"/>
      <c r="H56" s="641"/>
      <c r="I56" s="641"/>
      <c r="J56" s="642"/>
      <c r="K56" s="50"/>
      <c r="L56" s="50"/>
      <c r="M56" s="50"/>
      <c r="N56" s="50"/>
      <c r="O56" s="50"/>
    </row>
    <row r="57" spans="1:15" ht="15" customHeight="1">
      <c r="A57" s="97" t="str">
        <f t="array" ref="A57">IFERROR(INDEX('Objetivo Mitigación'!$D$9:D$63,MATCH(B57,'Objetivo Mitigación'!$E$9:$E$63,0)),"")</f>
        <v/>
      </c>
      <c r="B57" s="53" t="s">
        <v>407</v>
      </c>
      <c r="C57" s="54"/>
      <c r="D57" s="601"/>
      <c r="E57" s="611"/>
      <c r="F57" s="612"/>
      <c r="G57" s="633">
        <v>18</v>
      </c>
      <c r="H57" s="420" t="s">
        <v>452</v>
      </c>
      <c r="I57" s="420"/>
      <c r="J57" s="421"/>
      <c r="K57" s="50"/>
      <c r="L57" s="50"/>
      <c r="M57" s="50"/>
      <c r="N57" s="50"/>
      <c r="O57" s="50"/>
    </row>
    <row r="58" spans="1:15" ht="14.4">
      <c r="A58" s="98"/>
      <c r="B58" s="53" t="s">
        <v>411</v>
      </c>
      <c r="C58" s="54"/>
      <c r="D58" s="601"/>
      <c r="E58" s="611"/>
      <c r="F58" s="612"/>
      <c r="G58" s="633"/>
      <c r="H58" s="637"/>
      <c r="I58" s="637"/>
      <c r="J58" s="638"/>
      <c r="K58" s="50"/>
      <c r="L58" s="50"/>
      <c r="M58" s="50"/>
      <c r="N58" s="50"/>
      <c r="O58" s="50"/>
    </row>
    <row r="59" spans="1:15" ht="14.4">
      <c r="A59" s="98"/>
      <c r="B59" s="53" t="s">
        <v>412</v>
      </c>
      <c r="C59" s="54"/>
      <c r="D59" s="601"/>
      <c r="E59" s="611"/>
      <c r="F59" s="612"/>
      <c r="G59" s="633"/>
      <c r="H59" s="637"/>
      <c r="I59" s="637"/>
      <c r="J59" s="638"/>
      <c r="K59" s="50"/>
      <c r="L59" s="50"/>
      <c r="M59" s="50"/>
      <c r="N59" s="50"/>
      <c r="O59" s="50"/>
    </row>
    <row r="60" spans="1:15" ht="14.4">
      <c r="A60" s="98"/>
      <c r="B60" s="53" t="s">
        <v>413</v>
      </c>
      <c r="C60" s="54"/>
      <c r="D60" s="601"/>
      <c r="E60" s="611"/>
      <c r="F60" s="612"/>
      <c r="G60" s="633"/>
      <c r="H60" s="637"/>
      <c r="I60" s="637"/>
      <c r="J60" s="638"/>
      <c r="K60" s="50"/>
      <c r="L60" s="50"/>
      <c r="M60" s="50"/>
      <c r="N60" s="50"/>
      <c r="O60" s="50"/>
    </row>
    <row r="61" spans="1:15" ht="14.4">
      <c r="A61" s="98"/>
      <c r="B61" s="53" t="s">
        <v>414</v>
      </c>
      <c r="C61" s="54"/>
      <c r="D61" s="601"/>
      <c r="E61" s="611"/>
      <c r="F61" s="612"/>
      <c r="G61" s="633"/>
      <c r="H61" s="637"/>
      <c r="I61" s="637"/>
      <c r="J61" s="638"/>
      <c r="K61" s="50"/>
      <c r="L61" s="50"/>
      <c r="M61" s="50"/>
      <c r="N61" s="50"/>
      <c r="O61" s="50"/>
    </row>
    <row r="62" spans="1:15" ht="14.4">
      <c r="A62" s="98"/>
      <c r="B62" s="53" t="s">
        <v>415</v>
      </c>
      <c r="C62" s="54"/>
      <c r="D62" s="601"/>
      <c r="E62" s="611"/>
      <c r="F62" s="612"/>
      <c r="G62" s="633"/>
      <c r="H62" s="637"/>
      <c r="I62" s="637"/>
      <c r="J62" s="638"/>
      <c r="K62" s="50"/>
      <c r="L62" s="50"/>
      <c r="M62" s="50"/>
      <c r="N62" s="50"/>
      <c r="O62" s="50"/>
    </row>
    <row r="63" spans="1:15" ht="14.4">
      <c r="A63" s="99"/>
      <c r="B63" s="53" t="s">
        <v>416</v>
      </c>
      <c r="C63" s="54"/>
      <c r="D63" s="601"/>
      <c r="E63" s="613"/>
      <c r="F63" s="614"/>
      <c r="G63" s="633"/>
      <c r="H63" s="423"/>
      <c r="I63" s="423"/>
      <c r="J63" s="424"/>
      <c r="K63" s="50"/>
      <c r="L63" s="50"/>
      <c r="M63" s="50"/>
      <c r="N63" s="50"/>
      <c r="O63" s="50"/>
    </row>
    <row r="64" spans="1:15" ht="15" customHeight="1">
      <c r="A64" s="97" t="str">
        <f t="array" ref="A64">IFERROR(INDEX('Objetivo Mitigación'!$D$9:D$63,MATCH(B64,'Objetivo Mitigación'!$E$9:$E$63,0)),"")</f>
        <v/>
      </c>
      <c r="B64" s="53" t="s">
        <v>407</v>
      </c>
      <c r="C64" s="54"/>
      <c r="D64" s="601"/>
      <c r="E64" s="615" t="s">
        <v>453</v>
      </c>
      <c r="F64" s="616"/>
      <c r="G64" s="633">
        <v>19</v>
      </c>
      <c r="H64" s="420" t="s">
        <v>454</v>
      </c>
      <c r="I64" s="420"/>
      <c r="J64" s="421"/>
      <c r="K64" s="50"/>
      <c r="L64" s="50"/>
      <c r="M64" s="50"/>
      <c r="N64" s="50"/>
      <c r="O64" s="50"/>
    </row>
    <row r="65" spans="1:15" ht="14.4">
      <c r="A65" s="98"/>
      <c r="B65" s="53" t="s">
        <v>411</v>
      </c>
      <c r="C65" s="54"/>
      <c r="D65" s="601"/>
      <c r="E65" s="617"/>
      <c r="F65" s="618"/>
      <c r="G65" s="633"/>
      <c r="H65" s="637"/>
      <c r="I65" s="637"/>
      <c r="J65" s="638"/>
      <c r="K65" s="50"/>
      <c r="L65" s="50"/>
      <c r="M65" s="50"/>
      <c r="N65" s="50"/>
      <c r="O65" s="50"/>
    </row>
    <row r="66" spans="1:15" ht="14.4">
      <c r="A66" s="98"/>
      <c r="B66" s="53" t="s">
        <v>412</v>
      </c>
      <c r="C66" s="54"/>
      <c r="D66" s="601"/>
      <c r="E66" s="617"/>
      <c r="F66" s="618"/>
      <c r="G66" s="633"/>
      <c r="H66" s="637"/>
      <c r="I66" s="637"/>
      <c r="J66" s="638"/>
      <c r="K66" s="50"/>
      <c r="L66" s="50"/>
      <c r="M66" s="50"/>
      <c r="N66" s="50"/>
      <c r="O66" s="50"/>
    </row>
    <row r="67" spans="1:15" ht="14.4">
      <c r="A67" s="98"/>
      <c r="B67" s="53" t="s">
        <v>413</v>
      </c>
      <c r="C67" s="54"/>
      <c r="D67" s="601"/>
      <c r="E67" s="617"/>
      <c r="F67" s="618"/>
      <c r="G67" s="633"/>
      <c r="H67" s="637"/>
      <c r="I67" s="637"/>
      <c r="J67" s="638"/>
      <c r="K67" s="50"/>
      <c r="L67" s="50"/>
      <c r="M67" s="50"/>
      <c r="N67" s="50"/>
      <c r="O67" s="50"/>
    </row>
    <row r="68" spans="1:15" ht="14.4">
      <c r="A68" s="98"/>
      <c r="B68" s="53" t="s">
        <v>414</v>
      </c>
      <c r="C68" s="54"/>
      <c r="D68" s="601"/>
      <c r="E68" s="617"/>
      <c r="F68" s="618"/>
      <c r="G68" s="633"/>
      <c r="H68" s="637"/>
      <c r="I68" s="637"/>
      <c r="J68" s="638"/>
      <c r="K68" s="50"/>
      <c r="L68" s="50"/>
      <c r="M68" s="50"/>
      <c r="N68" s="50"/>
      <c r="O68" s="50"/>
    </row>
    <row r="69" spans="1:15" ht="14.4">
      <c r="A69" s="98"/>
      <c r="B69" s="53" t="s">
        <v>415</v>
      </c>
      <c r="C69" s="54"/>
      <c r="D69" s="601"/>
      <c r="E69" s="617"/>
      <c r="F69" s="618"/>
      <c r="G69" s="633"/>
      <c r="H69" s="637"/>
      <c r="I69" s="637"/>
      <c r="J69" s="638"/>
      <c r="K69" s="50"/>
      <c r="L69" s="50"/>
      <c r="M69" s="50"/>
      <c r="N69" s="50"/>
      <c r="O69" s="50"/>
    </row>
    <row r="70" spans="1:15" ht="14.4">
      <c r="A70" s="99"/>
      <c r="B70" s="53" t="s">
        <v>416</v>
      </c>
      <c r="C70" s="54"/>
      <c r="D70" s="601"/>
      <c r="E70" s="617"/>
      <c r="F70" s="618"/>
      <c r="G70" s="633"/>
      <c r="H70" s="423"/>
      <c r="I70" s="423"/>
      <c r="J70" s="424"/>
      <c r="K70" s="50"/>
      <c r="L70" s="50"/>
      <c r="M70" s="50"/>
      <c r="N70" s="50"/>
      <c r="O70" s="50"/>
    </row>
    <row r="71" spans="1:15" ht="15" customHeight="1">
      <c r="A71" s="100" t="s">
        <v>425</v>
      </c>
      <c r="B71" s="53" t="s">
        <v>426</v>
      </c>
      <c r="C71" s="54" t="s">
        <v>455</v>
      </c>
      <c r="D71" s="601"/>
      <c r="E71" s="617"/>
      <c r="F71" s="618"/>
      <c r="G71" s="119">
        <v>20</v>
      </c>
      <c r="H71" s="518" t="s">
        <v>456</v>
      </c>
      <c r="I71" s="518"/>
      <c r="J71" s="519"/>
      <c r="K71" s="50"/>
      <c r="L71" s="50"/>
      <c r="M71" s="50"/>
      <c r="N71" s="50"/>
      <c r="O71" s="50"/>
    </row>
    <row r="72" spans="1:15" ht="15" customHeight="1">
      <c r="A72" s="100" t="s">
        <v>425</v>
      </c>
      <c r="B72" s="53" t="s">
        <v>426</v>
      </c>
      <c r="C72" s="54" t="s">
        <v>455</v>
      </c>
      <c r="D72" s="601"/>
      <c r="E72" s="617"/>
      <c r="F72" s="618"/>
      <c r="G72" s="119">
        <v>21</v>
      </c>
      <c r="H72" s="518" t="s">
        <v>457</v>
      </c>
      <c r="I72" s="518"/>
      <c r="J72" s="519"/>
      <c r="K72" s="50"/>
      <c r="L72" s="50"/>
      <c r="M72" s="50"/>
      <c r="N72" s="50"/>
      <c r="O72" s="50"/>
    </row>
    <row r="73" spans="1:15" ht="15" customHeight="1">
      <c r="A73" s="100" t="s">
        <v>425</v>
      </c>
      <c r="B73" s="53" t="s">
        <v>426</v>
      </c>
      <c r="C73" s="54" t="s">
        <v>455</v>
      </c>
      <c r="D73" s="601"/>
      <c r="E73" s="617"/>
      <c r="F73" s="618"/>
      <c r="G73" s="119">
        <v>22</v>
      </c>
      <c r="H73" s="518" t="s">
        <v>458</v>
      </c>
      <c r="I73" s="518"/>
      <c r="J73" s="519"/>
      <c r="K73" s="50"/>
      <c r="L73" s="50"/>
      <c r="M73" s="50"/>
      <c r="N73" s="50"/>
      <c r="O73" s="50"/>
    </row>
    <row r="74" spans="1:15" ht="15" customHeight="1">
      <c r="A74" s="100" t="s">
        <v>425</v>
      </c>
      <c r="B74" s="53" t="s">
        <v>426</v>
      </c>
      <c r="C74" s="55" t="s">
        <v>459</v>
      </c>
      <c r="D74" s="601"/>
      <c r="E74" s="617"/>
      <c r="F74" s="618"/>
      <c r="G74" s="119">
        <v>23</v>
      </c>
      <c r="H74" s="518" t="s">
        <v>460</v>
      </c>
      <c r="I74" s="518"/>
      <c r="J74" s="519"/>
      <c r="K74" s="50"/>
      <c r="L74" s="50"/>
      <c r="M74" s="50"/>
      <c r="N74" s="50"/>
      <c r="O74" s="50"/>
    </row>
    <row r="75" spans="1:15" ht="45" customHeight="1">
      <c r="A75" s="100" t="str">
        <f t="array" ref="A75">IFERROR(INDEX('Objetivo Mitigación'!$D$9:D$63,MATCH(B75,'Objetivo Mitigación'!$E$9:$E$63,0)),"")</f>
        <v/>
      </c>
      <c r="B75" s="53" t="s">
        <v>421</v>
      </c>
      <c r="C75" s="55"/>
      <c r="D75" s="601"/>
      <c r="E75" s="619"/>
      <c r="F75" s="620"/>
      <c r="G75" s="119">
        <v>24</v>
      </c>
      <c r="H75" s="518" t="s">
        <v>461</v>
      </c>
      <c r="I75" s="518"/>
      <c r="J75" s="519"/>
      <c r="K75" s="50"/>
      <c r="L75" s="50"/>
      <c r="M75" s="50"/>
      <c r="N75" s="50"/>
      <c r="O75" s="50"/>
    </row>
    <row r="76" spans="1:15" ht="15" customHeight="1">
      <c r="A76" s="100" t="s">
        <v>425</v>
      </c>
      <c r="B76" s="53" t="s">
        <v>426</v>
      </c>
      <c r="C76" s="55" t="s">
        <v>459</v>
      </c>
      <c r="D76" s="601"/>
      <c r="E76" s="621" t="s">
        <v>462</v>
      </c>
      <c r="F76" s="622"/>
      <c r="G76" s="119">
        <v>25</v>
      </c>
      <c r="H76" s="518" t="s">
        <v>463</v>
      </c>
      <c r="I76" s="518"/>
      <c r="J76" s="519"/>
      <c r="K76" s="50"/>
      <c r="L76" s="50"/>
      <c r="M76" s="50"/>
      <c r="N76" s="50"/>
      <c r="O76" s="50"/>
    </row>
    <row r="77" spans="1:15" ht="15" customHeight="1">
      <c r="A77" s="100" t="s">
        <v>425</v>
      </c>
      <c r="B77" s="53" t="s">
        <v>426</v>
      </c>
      <c r="C77" s="55" t="s">
        <v>459</v>
      </c>
      <c r="D77" s="601"/>
      <c r="E77" s="623"/>
      <c r="F77" s="624"/>
      <c r="G77" s="119">
        <v>26</v>
      </c>
      <c r="H77" s="518" t="s">
        <v>464</v>
      </c>
      <c r="I77" s="518"/>
      <c r="J77" s="519"/>
      <c r="K77" s="50"/>
      <c r="L77" s="50"/>
      <c r="M77" s="50"/>
      <c r="N77" s="50"/>
      <c r="O77" s="50"/>
    </row>
    <row r="78" spans="1:15" ht="15" customHeight="1">
      <c r="A78" s="100" t="s">
        <v>425</v>
      </c>
      <c r="B78" s="53" t="s">
        <v>426</v>
      </c>
      <c r="C78" s="55" t="s">
        <v>459</v>
      </c>
      <c r="D78" s="601"/>
      <c r="E78" s="623"/>
      <c r="F78" s="624"/>
      <c r="G78" s="119">
        <v>27</v>
      </c>
      <c r="H78" s="518" t="s">
        <v>465</v>
      </c>
      <c r="I78" s="518"/>
      <c r="J78" s="519"/>
      <c r="K78" s="50"/>
      <c r="L78" s="50"/>
      <c r="M78" s="50"/>
      <c r="N78" s="50"/>
      <c r="O78" s="50"/>
    </row>
    <row r="79" spans="1:15" ht="15" customHeight="1">
      <c r="A79" s="100" t="s">
        <v>425</v>
      </c>
      <c r="B79" s="53" t="s">
        <v>426</v>
      </c>
      <c r="C79" s="55" t="s">
        <v>459</v>
      </c>
      <c r="D79" s="601"/>
      <c r="E79" s="623"/>
      <c r="F79" s="624"/>
      <c r="G79" s="119">
        <v>28</v>
      </c>
      <c r="H79" s="518" t="s">
        <v>466</v>
      </c>
      <c r="I79" s="518"/>
      <c r="J79" s="519"/>
      <c r="K79" s="50"/>
      <c r="L79" s="50"/>
      <c r="M79" s="50"/>
      <c r="N79" s="50"/>
      <c r="O79" s="50"/>
    </row>
    <row r="80" spans="1:15" ht="15" customHeight="1">
      <c r="A80" s="100" t="s">
        <v>425</v>
      </c>
      <c r="B80" s="53" t="s">
        <v>426</v>
      </c>
      <c r="C80" s="55" t="s">
        <v>459</v>
      </c>
      <c r="D80" s="601"/>
      <c r="E80" s="623"/>
      <c r="F80" s="624"/>
      <c r="G80" s="119">
        <v>29</v>
      </c>
      <c r="H80" s="518" t="s">
        <v>467</v>
      </c>
      <c r="I80" s="518"/>
      <c r="J80" s="519"/>
      <c r="K80" s="50"/>
      <c r="L80" s="50"/>
      <c r="M80" s="50"/>
      <c r="N80" s="50"/>
      <c r="O80" s="50"/>
    </row>
    <row r="81" spans="1:15" ht="15" customHeight="1">
      <c r="A81" s="100" t="s">
        <v>425</v>
      </c>
      <c r="B81" s="53" t="s">
        <v>426</v>
      </c>
      <c r="C81" s="55" t="s">
        <v>459</v>
      </c>
      <c r="D81" s="601"/>
      <c r="E81" s="623"/>
      <c r="F81" s="624"/>
      <c r="G81" s="119">
        <v>30</v>
      </c>
      <c r="H81" s="518" t="s">
        <v>468</v>
      </c>
      <c r="I81" s="518"/>
      <c r="J81" s="519"/>
      <c r="K81" s="50"/>
      <c r="L81" s="50"/>
      <c r="M81" s="50"/>
      <c r="N81" s="50"/>
      <c r="O81" s="50"/>
    </row>
    <row r="82" spans="1:15" ht="15" customHeight="1">
      <c r="A82" s="100" t="s">
        <v>425</v>
      </c>
      <c r="B82" s="53" t="s">
        <v>426</v>
      </c>
      <c r="C82" s="55" t="s">
        <v>459</v>
      </c>
      <c r="D82" s="601"/>
      <c r="E82" s="625"/>
      <c r="F82" s="626"/>
      <c r="G82" s="119">
        <v>31</v>
      </c>
      <c r="H82" s="518" t="s">
        <v>469</v>
      </c>
      <c r="I82" s="518"/>
      <c r="J82" s="519"/>
      <c r="K82" s="50"/>
      <c r="L82" s="50"/>
      <c r="M82" s="50"/>
      <c r="N82" s="50"/>
      <c r="O82" s="50"/>
    </row>
    <row r="83" spans="1:15" ht="30" customHeight="1">
      <c r="A83" s="100" t="s">
        <v>425</v>
      </c>
      <c r="B83" s="53" t="s">
        <v>426</v>
      </c>
      <c r="C83" s="54" t="s">
        <v>470</v>
      </c>
      <c r="D83" s="601"/>
      <c r="E83" s="627" t="s">
        <v>471</v>
      </c>
      <c r="F83" s="628"/>
      <c r="G83" s="119">
        <v>32</v>
      </c>
      <c r="H83" s="518" t="s">
        <v>472</v>
      </c>
      <c r="I83" s="518"/>
      <c r="J83" s="519"/>
      <c r="K83" s="50"/>
      <c r="L83" s="50"/>
      <c r="M83" s="50"/>
      <c r="N83" s="50"/>
      <c r="O83" s="50"/>
    </row>
    <row r="84" spans="1:15" ht="30" customHeight="1">
      <c r="A84" s="100" t="s">
        <v>425</v>
      </c>
      <c r="B84" s="53" t="s">
        <v>426</v>
      </c>
      <c r="C84" s="54" t="s">
        <v>473</v>
      </c>
      <c r="D84" s="601"/>
      <c r="E84" s="629"/>
      <c r="F84" s="630"/>
      <c r="G84" s="119">
        <v>33</v>
      </c>
      <c r="H84" s="518" t="s">
        <v>474</v>
      </c>
      <c r="I84" s="518"/>
      <c r="J84" s="519"/>
      <c r="K84" s="50"/>
      <c r="L84" s="50"/>
      <c r="M84" s="50"/>
      <c r="N84" s="50"/>
      <c r="O84" s="50"/>
    </row>
    <row r="85" spans="1:15" ht="30" customHeight="1">
      <c r="A85" s="100" t="s">
        <v>425</v>
      </c>
      <c r="B85" s="53" t="s">
        <v>426</v>
      </c>
      <c r="C85" s="54" t="s">
        <v>473</v>
      </c>
      <c r="D85" s="602"/>
      <c r="E85" s="631"/>
      <c r="F85" s="632"/>
      <c r="G85" s="119">
        <v>34</v>
      </c>
      <c r="H85" s="518" t="s">
        <v>475</v>
      </c>
      <c r="I85" s="518"/>
      <c r="J85" s="519"/>
      <c r="K85" s="50"/>
      <c r="L85" s="50"/>
      <c r="M85" s="50"/>
      <c r="N85" s="50"/>
      <c r="O85" s="50"/>
    </row>
    <row r="86" spans="1:15" ht="32.25" customHeight="1">
      <c r="A86" s="97" t="str">
        <f t="array" ref="A86">IFERROR(INDEX('Objetivo Mitigación'!$D$9:D$63,MATCH(B86,'Objetivo Mitigación'!$E$9:$E$63,0)),"")</f>
        <v/>
      </c>
      <c r="B86" s="54" t="s">
        <v>449</v>
      </c>
      <c r="C86" s="54"/>
      <c r="D86" s="535" t="s">
        <v>476</v>
      </c>
      <c r="E86" s="552" t="s">
        <v>477</v>
      </c>
      <c r="F86" s="553"/>
      <c r="G86" s="551">
        <v>35</v>
      </c>
      <c r="H86" s="420" t="s">
        <v>478</v>
      </c>
      <c r="I86" s="420"/>
      <c r="J86" s="421"/>
      <c r="K86" s="50"/>
      <c r="L86" s="50"/>
      <c r="M86" s="50"/>
      <c r="N86" s="50"/>
      <c r="O86" s="50"/>
    </row>
    <row r="87" spans="1:15" ht="32.25" customHeight="1">
      <c r="A87" s="99"/>
      <c r="B87" s="54" t="s">
        <v>479</v>
      </c>
      <c r="C87" s="54"/>
      <c r="D87" s="536"/>
      <c r="E87" s="554"/>
      <c r="F87" s="555"/>
      <c r="G87" s="551"/>
      <c r="H87" s="423"/>
      <c r="I87" s="423"/>
      <c r="J87" s="424"/>
      <c r="K87" s="50"/>
      <c r="L87" s="50"/>
      <c r="M87" s="50"/>
      <c r="N87" s="50"/>
      <c r="O87" s="50"/>
    </row>
    <row r="88" spans="1:15" ht="30" customHeight="1">
      <c r="A88" s="100" t="s">
        <v>425</v>
      </c>
      <c r="B88" s="53" t="s">
        <v>426</v>
      </c>
      <c r="C88" s="54" t="s">
        <v>470</v>
      </c>
      <c r="D88" s="536"/>
      <c r="E88" s="554"/>
      <c r="F88" s="555"/>
      <c r="G88" s="120">
        <v>36</v>
      </c>
      <c r="H88" s="518" t="s">
        <v>480</v>
      </c>
      <c r="I88" s="518"/>
      <c r="J88" s="519"/>
      <c r="K88" s="50"/>
      <c r="L88" s="50"/>
      <c r="M88" s="50"/>
      <c r="N88" s="50"/>
      <c r="O88" s="50"/>
    </row>
    <row r="89" spans="1:15" ht="30" customHeight="1">
      <c r="A89" s="100" t="s">
        <v>425</v>
      </c>
      <c r="B89" s="53" t="s">
        <v>426</v>
      </c>
      <c r="C89" s="54" t="s">
        <v>470</v>
      </c>
      <c r="D89" s="536"/>
      <c r="E89" s="554"/>
      <c r="F89" s="555"/>
      <c r="G89" s="120">
        <v>37</v>
      </c>
      <c r="H89" s="518" t="s">
        <v>481</v>
      </c>
      <c r="I89" s="518"/>
      <c r="J89" s="519"/>
      <c r="K89" s="50"/>
      <c r="L89" s="50"/>
      <c r="M89" s="50"/>
      <c r="N89" s="50"/>
      <c r="O89" s="50"/>
    </row>
    <row r="90" spans="1:15" ht="30" customHeight="1">
      <c r="A90" s="100" t="s">
        <v>425</v>
      </c>
      <c r="B90" s="53" t="s">
        <v>426</v>
      </c>
      <c r="C90" s="54" t="s">
        <v>470</v>
      </c>
      <c r="D90" s="536"/>
      <c r="E90" s="554"/>
      <c r="F90" s="555"/>
      <c r="G90" s="120">
        <v>38</v>
      </c>
      <c r="H90" s="518" t="s">
        <v>482</v>
      </c>
      <c r="I90" s="518"/>
      <c r="J90" s="519"/>
      <c r="K90" s="50"/>
      <c r="L90" s="50"/>
      <c r="M90" s="50"/>
      <c r="N90" s="50"/>
      <c r="O90" s="50"/>
    </row>
    <row r="91" spans="1:15" ht="30" customHeight="1">
      <c r="A91" s="100" t="s">
        <v>425</v>
      </c>
      <c r="B91" s="53" t="s">
        <v>426</v>
      </c>
      <c r="C91" s="54" t="s">
        <v>470</v>
      </c>
      <c r="D91" s="536"/>
      <c r="E91" s="554"/>
      <c r="F91" s="555"/>
      <c r="G91" s="120">
        <v>39</v>
      </c>
      <c r="H91" s="518" t="s">
        <v>483</v>
      </c>
      <c r="I91" s="518"/>
      <c r="J91" s="519"/>
      <c r="K91" s="50"/>
      <c r="L91" s="50"/>
      <c r="M91" s="50"/>
      <c r="N91" s="50"/>
      <c r="O91" s="50"/>
    </row>
    <row r="92" spans="1:15" ht="30" customHeight="1">
      <c r="A92" s="100" t="s">
        <v>425</v>
      </c>
      <c r="B92" s="53" t="s">
        <v>426</v>
      </c>
      <c r="C92" s="54" t="s">
        <v>470</v>
      </c>
      <c r="D92" s="536"/>
      <c r="E92" s="554"/>
      <c r="F92" s="555"/>
      <c r="G92" s="120">
        <v>40</v>
      </c>
      <c r="H92" s="518" t="s">
        <v>484</v>
      </c>
      <c r="I92" s="518"/>
      <c r="J92" s="519"/>
      <c r="K92" s="50"/>
      <c r="L92" s="50"/>
      <c r="M92" s="50"/>
      <c r="N92" s="50"/>
      <c r="O92" s="50"/>
    </row>
    <row r="93" spans="1:15" ht="15" customHeight="1">
      <c r="A93" s="100" t="s">
        <v>425</v>
      </c>
      <c r="B93" s="53"/>
      <c r="C93" s="55"/>
      <c r="D93" s="536"/>
      <c r="E93" s="554"/>
      <c r="F93" s="555"/>
      <c r="G93" s="120">
        <v>41</v>
      </c>
      <c r="H93" s="518" t="s">
        <v>485</v>
      </c>
      <c r="I93" s="518"/>
      <c r="J93" s="519"/>
      <c r="K93" s="50"/>
      <c r="L93" s="50"/>
      <c r="M93" s="50"/>
      <c r="N93" s="50"/>
      <c r="O93" s="50"/>
    </row>
    <row r="94" spans="1:15" ht="30" customHeight="1">
      <c r="A94" s="100" t="s">
        <v>425</v>
      </c>
      <c r="B94" s="53" t="s">
        <v>426</v>
      </c>
      <c r="C94" s="54" t="s">
        <v>470</v>
      </c>
      <c r="D94" s="536"/>
      <c r="E94" s="554"/>
      <c r="F94" s="555"/>
      <c r="G94" s="120">
        <v>42</v>
      </c>
      <c r="H94" s="518" t="s">
        <v>486</v>
      </c>
      <c r="I94" s="518"/>
      <c r="J94" s="519"/>
      <c r="K94" s="50"/>
      <c r="L94" s="50"/>
      <c r="M94" s="50"/>
      <c r="N94" s="50"/>
      <c r="O94" s="50"/>
    </row>
    <row r="95" spans="1:15" ht="32.25" customHeight="1">
      <c r="A95" s="97" t="str">
        <f t="array" ref="A95">IFERROR(INDEX('Objetivo Mitigación'!$D$9:D$63,MATCH(B95,'Objetivo Mitigación'!$E$9:$E$63,0)),"")</f>
        <v/>
      </c>
      <c r="B95" s="54" t="s">
        <v>449</v>
      </c>
      <c r="C95" s="54"/>
      <c r="D95" s="536"/>
      <c r="E95" s="554"/>
      <c r="F95" s="555"/>
      <c r="G95" s="551">
        <v>43</v>
      </c>
      <c r="H95" s="645" t="s">
        <v>487</v>
      </c>
      <c r="I95" s="645"/>
      <c r="J95" s="646"/>
      <c r="K95" s="50"/>
      <c r="L95" s="50"/>
      <c r="M95" s="50"/>
      <c r="N95" s="50"/>
      <c r="O95" s="50"/>
    </row>
    <row r="96" spans="1:15" ht="32.25" customHeight="1">
      <c r="A96" s="99"/>
      <c r="B96" s="54" t="s">
        <v>479</v>
      </c>
      <c r="C96" s="54"/>
      <c r="D96" s="536"/>
      <c r="E96" s="554"/>
      <c r="F96" s="555"/>
      <c r="G96" s="551"/>
      <c r="H96" s="647"/>
      <c r="I96" s="647"/>
      <c r="J96" s="648"/>
      <c r="K96" s="50"/>
      <c r="L96" s="50"/>
      <c r="M96" s="50"/>
      <c r="N96" s="50"/>
      <c r="O96" s="50"/>
    </row>
    <row r="97" spans="1:15" ht="30" customHeight="1">
      <c r="A97" s="100" t="str">
        <f t="array" ref="A97">IFERROR(INDEX('Objetivo Mitigación'!$D$9:D$63,MATCH(B97,'Objetivo Mitigación'!$E$9:$E$63,0)),"")</f>
        <v/>
      </c>
      <c r="B97" s="54" t="s">
        <v>479</v>
      </c>
      <c r="C97" s="54"/>
      <c r="D97" s="536"/>
      <c r="E97" s="554"/>
      <c r="F97" s="555"/>
      <c r="G97" s="120">
        <v>44</v>
      </c>
      <c r="H97" s="518" t="s">
        <v>488</v>
      </c>
      <c r="I97" s="518"/>
      <c r="J97" s="519"/>
      <c r="K97" s="50"/>
      <c r="L97" s="50"/>
      <c r="M97" s="50"/>
      <c r="N97" s="50"/>
      <c r="O97" s="50"/>
    </row>
    <row r="98" spans="1:15" ht="30" customHeight="1">
      <c r="A98" s="100" t="s">
        <v>425</v>
      </c>
      <c r="B98" s="53" t="s">
        <v>426</v>
      </c>
      <c r="C98" s="54" t="s">
        <v>470</v>
      </c>
      <c r="D98" s="536"/>
      <c r="E98" s="554"/>
      <c r="F98" s="555"/>
      <c r="G98" s="120">
        <v>45</v>
      </c>
      <c r="H98" s="518" t="s">
        <v>489</v>
      </c>
      <c r="I98" s="518"/>
      <c r="J98" s="519"/>
      <c r="K98" s="50"/>
      <c r="L98" s="50"/>
      <c r="M98" s="50"/>
      <c r="N98" s="50"/>
      <c r="O98" s="50"/>
    </row>
    <row r="99" spans="1:15" ht="32.25" customHeight="1">
      <c r="A99" s="97" t="str">
        <f t="array" ref="A99">IFERROR(INDEX('Objetivo Mitigación'!$D$9:D$63,MATCH(B99,'Objetivo Mitigación'!$E$9:$E$63,0)),"")</f>
        <v/>
      </c>
      <c r="B99" s="54" t="s">
        <v>449</v>
      </c>
      <c r="C99" s="54"/>
      <c r="D99" s="536"/>
      <c r="E99" s="554"/>
      <c r="F99" s="555"/>
      <c r="G99" s="551">
        <v>46</v>
      </c>
      <c r="H99" s="649" t="s">
        <v>490</v>
      </c>
      <c r="I99" s="649"/>
      <c r="J99" s="650"/>
      <c r="K99" s="50"/>
      <c r="L99" s="50"/>
      <c r="M99" s="50"/>
      <c r="N99" s="50"/>
      <c r="O99" s="50"/>
    </row>
    <row r="100" spans="1:15" ht="32.25" customHeight="1">
      <c r="A100" s="99"/>
      <c r="B100" s="54" t="s">
        <v>479</v>
      </c>
      <c r="C100" s="54"/>
      <c r="D100" s="536"/>
      <c r="E100" s="556"/>
      <c r="F100" s="557"/>
      <c r="G100" s="551"/>
      <c r="H100" s="651"/>
      <c r="I100" s="651"/>
      <c r="J100" s="652"/>
      <c r="K100" s="50"/>
      <c r="L100" s="50"/>
      <c r="M100" s="50"/>
      <c r="N100" s="50"/>
      <c r="O100" s="50"/>
    </row>
    <row r="101" spans="1:15" ht="30" customHeight="1">
      <c r="A101" s="100" t="s">
        <v>425</v>
      </c>
      <c r="B101" s="53" t="s">
        <v>426</v>
      </c>
      <c r="C101" s="54" t="s">
        <v>470</v>
      </c>
      <c r="D101" s="536"/>
      <c r="E101" s="558" t="s">
        <v>491</v>
      </c>
      <c r="F101" s="559"/>
      <c r="G101" s="120">
        <v>47</v>
      </c>
      <c r="H101" s="518" t="s">
        <v>492</v>
      </c>
      <c r="I101" s="518"/>
      <c r="J101" s="519"/>
      <c r="K101" s="50"/>
      <c r="L101" s="50"/>
      <c r="M101" s="50"/>
      <c r="N101" s="50"/>
      <c r="O101" s="50"/>
    </row>
    <row r="102" spans="1:15" ht="32.25" customHeight="1">
      <c r="A102" s="97" t="str">
        <f t="array" ref="A102">IFERROR(INDEX('Objetivo Mitigación'!$D$9:D$63,MATCH(B102,'Objetivo Mitigación'!$E$9:$E$63,0)),"")</f>
        <v/>
      </c>
      <c r="B102" s="54" t="s">
        <v>447</v>
      </c>
      <c r="C102" s="54"/>
      <c r="D102" s="536"/>
      <c r="E102" s="560"/>
      <c r="F102" s="561"/>
      <c r="G102" s="551">
        <v>48</v>
      </c>
      <c r="H102" s="649" t="s">
        <v>493</v>
      </c>
      <c r="I102" s="649"/>
      <c r="J102" s="650"/>
      <c r="K102" s="50"/>
      <c r="L102" s="50"/>
      <c r="M102" s="50"/>
      <c r="N102" s="50"/>
      <c r="O102" s="50"/>
    </row>
    <row r="103" spans="1:15" ht="32.25" customHeight="1">
      <c r="A103" s="99"/>
      <c r="B103" s="54" t="s">
        <v>451</v>
      </c>
      <c r="C103" s="54"/>
      <c r="D103" s="536"/>
      <c r="E103" s="560"/>
      <c r="F103" s="561"/>
      <c r="G103" s="551"/>
      <c r="H103" s="651"/>
      <c r="I103" s="651"/>
      <c r="J103" s="652"/>
      <c r="K103" s="50"/>
      <c r="L103" s="50"/>
      <c r="M103" s="50"/>
      <c r="N103" s="50"/>
      <c r="O103" s="50"/>
    </row>
    <row r="104" spans="1:15" ht="30" customHeight="1">
      <c r="A104" s="100" t="str">
        <f t="array" ref="A104">IFERROR(INDEX('Objetivo Mitigación'!$D$9:D$63,MATCH(B104,'Objetivo Mitigación'!$E$9:$E$63,0)),"")</f>
        <v/>
      </c>
      <c r="B104" s="54" t="s">
        <v>494</v>
      </c>
      <c r="C104" s="54"/>
      <c r="D104" s="536"/>
      <c r="E104" s="560"/>
      <c r="F104" s="561"/>
      <c r="G104" s="120">
        <v>49</v>
      </c>
      <c r="H104" s="518" t="s">
        <v>495</v>
      </c>
      <c r="I104" s="518"/>
      <c r="J104" s="519"/>
      <c r="K104" s="50"/>
      <c r="L104" s="50"/>
      <c r="M104" s="50"/>
      <c r="N104" s="50"/>
      <c r="O104" s="50"/>
    </row>
    <row r="105" spans="1:15" ht="30" customHeight="1">
      <c r="A105" s="100" t="str">
        <f t="array" ref="A105">IFERROR(INDEX('Objetivo Mitigación'!$D$9:D$63,MATCH(B105,'Objetivo Mitigación'!$E$9:$E$63,0)),"")</f>
        <v/>
      </c>
      <c r="B105" s="54" t="s">
        <v>494</v>
      </c>
      <c r="C105" s="54"/>
      <c r="D105" s="536"/>
      <c r="E105" s="560"/>
      <c r="F105" s="561"/>
      <c r="G105" s="120">
        <v>50</v>
      </c>
      <c r="H105" s="518" t="s">
        <v>496</v>
      </c>
      <c r="I105" s="518"/>
      <c r="J105" s="519"/>
      <c r="K105" s="50"/>
      <c r="L105" s="50"/>
      <c r="M105" s="50"/>
      <c r="N105" s="50"/>
      <c r="O105" s="50"/>
    </row>
    <row r="106" spans="1:15" ht="30" customHeight="1">
      <c r="A106" s="100" t="str">
        <f t="array" ref="A106">IFERROR(INDEX('Objetivo Mitigación'!$D$9:D$63,MATCH(B106,'Objetivo Mitigación'!$E$9:$E$63,0)),"")</f>
        <v/>
      </c>
      <c r="B106" s="54" t="s">
        <v>494</v>
      </c>
      <c r="C106" s="54"/>
      <c r="D106" s="536"/>
      <c r="E106" s="562"/>
      <c r="F106" s="563"/>
      <c r="G106" s="120">
        <v>51</v>
      </c>
      <c r="H106" s="518" t="s">
        <v>497</v>
      </c>
      <c r="I106" s="518"/>
      <c r="J106" s="519"/>
      <c r="K106" s="50"/>
      <c r="L106" s="50"/>
      <c r="M106" s="50"/>
      <c r="N106" s="50"/>
      <c r="O106" s="50"/>
    </row>
    <row r="107" spans="1:15" ht="15" customHeight="1">
      <c r="A107" s="100" t="s">
        <v>498</v>
      </c>
      <c r="B107" s="57" t="s">
        <v>499</v>
      </c>
      <c r="C107" s="54"/>
      <c r="D107" s="536"/>
      <c r="E107" s="564" t="s">
        <v>500</v>
      </c>
      <c r="F107" s="565"/>
      <c r="G107" s="120">
        <v>52</v>
      </c>
      <c r="H107" s="518" t="s">
        <v>501</v>
      </c>
      <c r="I107" s="518"/>
      <c r="J107" s="519"/>
      <c r="K107" s="50"/>
      <c r="L107" s="50"/>
      <c r="M107" s="50"/>
      <c r="N107" s="50"/>
      <c r="O107" s="50"/>
    </row>
    <row r="108" spans="1:15" ht="15" customHeight="1">
      <c r="A108" s="100" t="s">
        <v>498</v>
      </c>
      <c r="B108" s="54" t="s">
        <v>502</v>
      </c>
      <c r="C108" s="54"/>
      <c r="D108" s="536"/>
      <c r="E108" s="566"/>
      <c r="F108" s="567"/>
      <c r="G108" s="120">
        <v>53</v>
      </c>
      <c r="H108" s="518" t="s">
        <v>503</v>
      </c>
      <c r="I108" s="518"/>
      <c r="J108" s="519"/>
      <c r="K108" s="50"/>
      <c r="L108" s="50"/>
      <c r="M108" s="50"/>
      <c r="N108" s="50"/>
      <c r="O108" s="50"/>
    </row>
    <row r="109" spans="1:15" ht="15" customHeight="1">
      <c r="A109" s="100" t="s">
        <v>498</v>
      </c>
      <c r="B109" s="57" t="s">
        <v>504</v>
      </c>
      <c r="C109" s="54"/>
      <c r="D109" s="536"/>
      <c r="E109" s="566"/>
      <c r="F109" s="567"/>
      <c r="G109" s="120">
        <v>54</v>
      </c>
      <c r="H109" s="518" t="s">
        <v>505</v>
      </c>
      <c r="I109" s="518"/>
      <c r="J109" s="519"/>
      <c r="K109" s="50"/>
      <c r="L109" s="50"/>
      <c r="M109" s="50"/>
      <c r="N109" s="50"/>
      <c r="O109" s="50"/>
    </row>
    <row r="110" spans="1:15" ht="27" customHeight="1">
      <c r="A110" s="100" t="s">
        <v>498</v>
      </c>
      <c r="B110" s="54" t="s">
        <v>506</v>
      </c>
      <c r="C110" s="54"/>
      <c r="D110" s="536"/>
      <c r="E110" s="566"/>
      <c r="F110" s="567"/>
      <c r="G110" s="120">
        <v>55</v>
      </c>
      <c r="H110" s="518" t="s">
        <v>507</v>
      </c>
      <c r="I110" s="518"/>
      <c r="J110" s="519"/>
      <c r="K110" s="50"/>
      <c r="L110" s="50"/>
      <c r="M110" s="50"/>
      <c r="N110" s="50"/>
      <c r="O110" s="50"/>
    </row>
    <row r="111" spans="1:15" ht="28.8">
      <c r="A111" s="100" t="s">
        <v>498</v>
      </c>
      <c r="B111" s="54" t="s">
        <v>508</v>
      </c>
      <c r="C111" s="54"/>
      <c r="D111" s="536"/>
      <c r="E111" s="566"/>
      <c r="F111" s="567"/>
      <c r="G111" s="120">
        <v>56</v>
      </c>
      <c r="H111" s="518" t="s">
        <v>509</v>
      </c>
      <c r="I111" s="518"/>
      <c r="J111" s="519"/>
      <c r="K111" s="50"/>
      <c r="L111" s="50"/>
      <c r="M111" s="50"/>
      <c r="N111" s="50"/>
      <c r="O111" s="50"/>
    </row>
    <row r="112" spans="1:15" ht="62.1" customHeight="1">
      <c r="A112" s="100" t="s">
        <v>498</v>
      </c>
      <c r="B112" s="54" t="s">
        <v>510</v>
      </c>
      <c r="C112" s="54"/>
      <c r="D112" s="536"/>
      <c r="E112" s="566"/>
      <c r="F112" s="567"/>
      <c r="G112" s="120">
        <v>57</v>
      </c>
      <c r="H112" s="518" t="s">
        <v>511</v>
      </c>
      <c r="I112" s="518"/>
      <c r="J112" s="519"/>
      <c r="K112" s="50"/>
      <c r="L112" s="50"/>
      <c r="M112" s="50"/>
      <c r="N112" s="50"/>
      <c r="O112" s="50"/>
    </row>
    <row r="113" spans="1:15" ht="35.4" customHeight="1">
      <c r="A113" s="100" t="s">
        <v>498</v>
      </c>
      <c r="B113" s="54" t="s">
        <v>512</v>
      </c>
      <c r="C113" s="54"/>
      <c r="D113" s="536"/>
      <c r="E113" s="566"/>
      <c r="F113" s="567"/>
      <c r="G113" s="417">
        <v>58</v>
      </c>
      <c r="H113" s="419" t="s">
        <v>513</v>
      </c>
      <c r="I113" s="420"/>
      <c r="J113" s="421"/>
      <c r="K113" s="50"/>
      <c r="L113" s="50"/>
      <c r="M113" s="50"/>
      <c r="N113" s="50"/>
      <c r="O113" s="50"/>
    </row>
    <row r="114" spans="1:15" ht="35.4" customHeight="1">
      <c r="A114" s="100" t="s">
        <v>50</v>
      </c>
      <c r="B114" s="54" t="s">
        <v>428</v>
      </c>
      <c r="C114" s="54"/>
      <c r="D114" s="536"/>
      <c r="E114" s="566"/>
      <c r="F114" s="567"/>
      <c r="G114" s="418"/>
      <c r="H114" s="422"/>
      <c r="I114" s="423"/>
      <c r="J114" s="424"/>
      <c r="K114" s="50"/>
      <c r="L114" s="50"/>
      <c r="M114" s="50"/>
      <c r="N114" s="50"/>
      <c r="O114" s="50"/>
    </row>
    <row r="115" spans="1:15" ht="57.75" customHeight="1">
      <c r="A115" s="100" t="s">
        <v>498</v>
      </c>
      <c r="B115" s="54" t="s">
        <v>514</v>
      </c>
      <c r="C115" s="54"/>
      <c r="D115" s="536"/>
      <c r="E115" s="566"/>
      <c r="F115" s="567"/>
      <c r="G115" s="120">
        <v>59</v>
      </c>
      <c r="H115" s="518" t="s">
        <v>515</v>
      </c>
      <c r="I115" s="518"/>
      <c r="J115" s="519"/>
      <c r="K115" s="50"/>
      <c r="L115" s="50"/>
      <c r="M115" s="50"/>
      <c r="N115" s="50"/>
      <c r="O115" s="50"/>
    </row>
    <row r="116" spans="1:15" ht="31.35" customHeight="1">
      <c r="A116" s="100" t="s">
        <v>498</v>
      </c>
      <c r="B116" s="54" t="s">
        <v>516</v>
      </c>
      <c r="C116" s="54"/>
      <c r="D116" s="536"/>
      <c r="E116" s="566"/>
      <c r="F116" s="567"/>
      <c r="G116" s="120">
        <v>60</v>
      </c>
      <c r="H116" s="518" t="s">
        <v>517</v>
      </c>
      <c r="I116" s="518"/>
      <c r="J116" s="519"/>
      <c r="K116" s="50"/>
      <c r="L116" s="50"/>
      <c r="M116" s="50"/>
      <c r="N116" s="50"/>
      <c r="O116" s="50"/>
    </row>
    <row r="117" spans="1:15" ht="33" customHeight="1">
      <c r="A117" s="100" t="s">
        <v>498</v>
      </c>
      <c r="B117" s="54" t="s">
        <v>516</v>
      </c>
      <c r="C117" s="54"/>
      <c r="D117" s="536"/>
      <c r="E117" s="566"/>
      <c r="F117" s="567"/>
      <c r="G117" s="120">
        <v>61</v>
      </c>
      <c r="H117" s="518" t="s">
        <v>518</v>
      </c>
      <c r="I117" s="518"/>
      <c r="J117" s="519"/>
      <c r="K117" s="50"/>
      <c r="L117" s="50"/>
      <c r="M117" s="50"/>
      <c r="N117" s="50"/>
      <c r="O117" s="50"/>
    </row>
    <row r="118" spans="1:15" ht="15" customHeight="1">
      <c r="A118" s="100" t="s">
        <v>498</v>
      </c>
      <c r="B118" s="54" t="s">
        <v>519</v>
      </c>
      <c r="C118" s="54"/>
      <c r="D118" s="536"/>
      <c r="E118" s="566"/>
      <c r="F118" s="567"/>
      <c r="G118" s="120">
        <v>62</v>
      </c>
      <c r="H118" s="518" t="s">
        <v>520</v>
      </c>
      <c r="I118" s="518"/>
      <c r="J118" s="519"/>
      <c r="K118" s="50"/>
      <c r="L118" s="50"/>
      <c r="M118" s="50"/>
      <c r="N118" s="50"/>
      <c r="O118" s="50"/>
    </row>
    <row r="119" spans="1:15" ht="35.4" customHeight="1">
      <c r="A119" s="100" t="s">
        <v>498</v>
      </c>
      <c r="B119" s="53" t="s">
        <v>521</v>
      </c>
      <c r="C119" s="54"/>
      <c r="D119" s="536"/>
      <c r="E119" s="566"/>
      <c r="F119" s="567"/>
      <c r="G119" s="120">
        <v>63</v>
      </c>
      <c r="H119" s="518" t="s">
        <v>522</v>
      </c>
      <c r="I119" s="518"/>
      <c r="J119" s="519"/>
      <c r="K119" s="50"/>
      <c r="L119" s="50"/>
      <c r="M119" s="50"/>
      <c r="N119" s="50"/>
      <c r="O119" s="50"/>
    </row>
    <row r="120" spans="1:15" ht="33" customHeight="1">
      <c r="A120" s="100" t="s">
        <v>498</v>
      </c>
      <c r="B120" s="54" t="s">
        <v>523</v>
      </c>
      <c r="C120" s="54"/>
      <c r="D120" s="536"/>
      <c r="E120" s="566"/>
      <c r="F120" s="567"/>
      <c r="G120" s="120">
        <v>64</v>
      </c>
      <c r="H120" s="518" t="s">
        <v>524</v>
      </c>
      <c r="I120" s="518"/>
      <c r="J120" s="519"/>
      <c r="K120" s="50"/>
      <c r="L120" s="50"/>
      <c r="M120" s="50"/>
      <c r="N120" s="50"/>
      <c r="O120" s="50"/>
    </row>
    <row r="121" spans="1:15" ht="80.099999999999994" customHeight="1">
      <c r="A121" s="100" t="s">
        <v>498</v>
      </c>
      <c r="B121" s="54" t="s">
        <v>525</v>
      </c>
      <c r="C121" s="54"/>
      <c r="D121" s="536"/>
      <c r="E121" s="566"/>
      <c r="F121" s="567"/>
      <c r="G121" s="120">
        <v>65</v>
      </c>
      <c r="H121" s="518" t="s">
        <v>526</v>
      </c>
      <c r="I121" s="518"/>
      <c r="J121" s="519"/>
      <c r="K121" s="50"/>
      <c r="L121" s="50"/>
      <c r="M121" s="50"/>
      <c r="N121" s="50"/>
      <c r="O121" s="50"/>
    </row>
    <row r="122" spans="1:15" ht="15" customHeight="1">
      <c r="A122" s="100" t="s">
        <v>498</v>
      </c>
      <c r="B122" s="54" t="s">
        <v>499</v>
      </c>
      <c r="C122" s="54"/>
      <c r="D122" s="536"/>
      <c r="E122" s="566"/>
      <c r="F122" s="567"/>
      <c r="G122" s="120">
        <v>66</v>
      </c>
      <c r="H122" s="518" t="s">
        <v>527</v>
      </c>
      <c r="I122" s="518"/>
      <c r="J122" s="519"/>
      <c r="K122" s="50"/>
      <c r="L122" s="50"/>
      <c r="M122" s="50"/>
      <c r="N122" s="50"/>
      <c r="O122" s="50"/>
    </row>
    <row r="123" spans="1:15" ht="74.099999999999994" customHeight="1">
      <c r="A123" s="100" t="s">
        <v>498</v>
      </c>
      <c r="B123" s="54" t="s">
        <v>528</v>
      </c>
      <c r="C123" s="54"/>
      <c r="D123" s="536"/>
      <c r="E123" s="566"/>
      <c r="F123" s="567"/>
      <c r="G123" s="120">
        <v>67</v>
      </c>
      <c r="H123" s="518" t="s">
        <v>529</v>
      </c>
      <c r="I123" s="518"/>
      <c r="J123" s="519"/>
      <c r="K123" s="50"/>
      <c r="L123" s="50"/>
      <c r="M123" s="50"/>
      <c r="N123" s="50"/>
      <c r="O123" s="50"/>
    </row>
    <row r="124" spans="1:15" ht="45" customHeight="1">
      <c r="A124" s="100" t="s">
        <v>498</v>
      </c>
      <c r="B124" s="54" t="s">
        <v>530</v>
      </c>
      <c r="C124" s="54"/>
      <c r="D124" s="536"/>
      <c r="E124" s="566"/>
      <c r="F124" s="568"/>
      <c r="G124" s="81">
        <v>68</v>
      </c>
      <c r="H124" s="517" t="s">
        <v>531</v>
      </c>
      <c r="I124" s="518"/>
      <c r="J124" s="519"/>
      <c r="K124" s="50"/>
      <c r="L124" s="50"/>
      <c r="M124" s="50"/>
      <c r="N124" s="50"/>
      <c r="O124" s="50"/>
    </row>
    <row r="125" spans="1:15" ht="33" customHeight="1">
      <c r="A125" s="100" t="s">
        <v>498</v>
      </c>
      <c r="B125" s="54" t="s">
        <v>530</v>
      </c>
      <c r="C125" s="54"/>
      <c r="D125" s="536"/>
      <c r="E125" s="566"/>
      <c r="F125" s="568"/>
      <c r="G125" s="81">
        <v>69</v>
      </c>
      <c r="H125" s="517" t="s">
        <v>532</v>
      </c>
      <c r="I125" s="518"/>
      <c r="J125" s="519"/>
      <c r="K125" s="50"/>
      <c r="L125" s="50"/>
      <c r="M125" s="50"/>
      <c r="N125" s="50"/>
      <c r="O125" s="50"/>
    </row>
    <row r="126" spans="1:15" ht="123.75" customHeight="1">
      <c r="A126" s="100" t="s">
        <v>498</v>
      </c>
      <c r="B126" s="53" t="s">
        <v>533</v>
      </c>
      <c r="C126" s="54"/>
      <c r="D126" s="536"/>
      <c r="E126" s="566"/>
      <c r="F126" s="568"/>
      <c r="G126" s="81">
        <v>70</v>
      </c>
      <c r="H126" s="517" t="s">
        <v>534</v>
      </c>
      <c r="I126" s="518"/>
      <c r="J126" s="519"/>
      <c r="K126" s="50"/>
      <c r="L126" s="50"/>
      <c r="M126" s="50"/>
      <c r="N126" s="50"/>
      <c r="O126" s="50"/>
    </row>
    <row r="127" spans="1:15" ht="33" customHeight="1">
      <c r="A127" s="100" t="s">
        <v>498</v>
      </c>
      <c r="B127" s="53" t="s">
        <v>535</v>
      </c>
      <c r="C127" s="54"/>
      <c r="D127" s="536"/>
      <c r="E127" s="566"/>
      <c r="F127" s="568"/>
      <c r="G127" s="81">
        <v>71</v>
      </c>
      <c r="H127" s="517" t="s">
        <v>536</v>
      </c>
      <c r="I127" s="518"/>
      <c r="J127" s="519"/>
      <c r="K127" s="50"/>
      <c r="L127" s="50"/>
      <c r="M127" s="50"/>
      <c r="N127" s="50"/>
      <c r="O127" s="50"/>
    </row>
    <row r="128" spans="1:15" ht="52.35" customHeight="1">
      <c r="A128" s="100" t="s">
        <v>498</v>
      </c>
      <c r="B128" s="53" t="s">
        <v>537</v>
      </c>
      <c r="C128" s="54"/>
      <c r="D128" s="536"/>
      <c r="E128" s="566"/>
      <c r="F128" s="568"/>
      <c r="G128" s="81">
        <v>72</v>
      </c>
      <c r="H128" s="517" t="s">
        <v>538</v>
      </c>
      <c r="I128" s="518"/>
      <c r="J128" s="519"/>
      <c r="K128" s="50"/>
      <c r="L128" s="50"/>
      <c r="M128" s="50"/>
      <c r="N128" s="50"/>
      <c r="O128" s="50"/>
    </row>
    <row r="129" spans="1:15" ht="15" customHeight="1">
      <c r="A129" s="100" t="s">
        <v>425</v>
      </c>
      <c r="B129" s="53" t="s">
        <v>426</v>
      </c>
      <c r="C129" s="54"/>
      <c r="D129" s="536"/>
      <c r="E129" s="566"/>
      <c r="F129" s="568"/>
      <c r="G129" s="81">
        <v>73</v>
      </c>
      <c r="H129" s="517" t="s">
        <v>539</v>
      </c>
      <c r="I129" s="518"/>
      <c r="J129" s="519"/>
      <c r="K129" s="50"/>
      <c r="L129" s="50"/>
      <c r="M129" s="50"/>
      <c r="N129" s="50"/>
      <c r="O129" s="50"/>
    </row>
    <row r="130" spans="1:15" ht="15" customHeight="1">
      <c r="A130" s="100" t="s">
        <v>425</v>
      </c>
      <c r="B130" s="53" t="s">
        <v>426</v>
      </c>
      <c r="C130" s="54" t="s">
        <v>540</v>
      </c>
      <c r="D130" s="536"/>
      <c r="E130" s="566"/>
      <c r="F130" s="568"/>
      <c r="G130" s="81">
        <v>74</v>
      </c>
      <c r="H130" s="517" t="s">
        <v>541</v>
      </c>
      <c r="I130" s="518"/>
      <c r="J130" s="519"/>
      <c r="K130" s="50"/>
      <c r="L130" s="50"/>
      <c r="M130" s="50"/>
      <c r="N130" s="50"/>
      <c r="O130" s="50"/>
    </row>
    <row r="131" spans="1:15" ht="15" customHeight="1">
      <c r="A131" s="100" t="s">
        <v>425</v>
      </c>
      <c r="B131" s="53" t="s">
        <v>426</v>
      </c>
      <c r="C131" s="54"/>
      <c r="D131" s="536"/>
      <c r="E131" s="566"/>
      <c r="F131" s="568"/>
      <c r="G131" s="81">
        <v>75</v>
      </c>
      <c r="H131" s="517" t="s">
        <v>542</v>
      </c>
      <c r="I131" s="518"/>
      <c r="J131" s="519"/>
      <c r="K131" s="50"/>
      <c r="L131" s="50"/>
      <c r="M131" s="50"/>
      <c r="N131" s="50"/>
      <c r="O131" s="50"/>
    </row>
    <row r="132" spans="1:15" ht="30" customHeight="1">
      <c r="A132" s="100" t="s">
        <v>425</v>
      </c>
      <c r="B132" s="53" t="s">
        <v>426</v>
      </c>
      <c r="C132" s="54" t="s">
        <v>470</v>
      </c>
      <c r="D132" s="536"/>
      <c r="E132" s="566"/>
      <c r="F132" s="568"/>
      <c r="G132" s="81">
        <v>76</v>
      </c>
      <c r="H132" s="517" t="s">
        <v>543</v>
      </c>
      <c r="I132" s="518"/>
      <c r="J132" s="519"/>
      <c r="K132" s="50"/>
      <c r="L132" s="50"/>
      <c r="M132" s="50"/>
      <c r="N132" s="50"/>
      <c r="O132" s="50"/>
    </row>
    <row r="133" spans="1:15" ht="73.349999999999994" customHeight="1">
      <c r="A133" s="100" t="s">
        <v>498</v>
      </c>
      <c r="B133" s="53" t="s">
        <v>544</v>
      </c>
      <c r="C133" s="54"/>
      <c r="D133" s="537"/>
      <c r="E133" s="569"/>
      <c r="F133" s="570"/>
      <c r="G133" s="81">
        <v>77</v>
      </c>
      <c r="H133" s="517" t="s">
        <v>545</v>
      </c>
      <c r="I133" s="518"/>
      <c r="J133" s="519"/>
      <c r="K133" s="50"/>
      <c r="L133" s="50"/>
      <c r="M133" s="50"/>
      <c r="N133" s="50"/>
      <c r="O133" s="50"/>
    </row>
    <row r="134" spans="1:15" ht="30" customHeight="1">
      <c r="A134" s="100" t="s">
        <v>425</v>
      </c>
      <c r="B134" s="53" t="s">
        <v>426</v>
      </c>
      <c r="C134" s="54" t="s">
        <v>470</v>
      </c>
      <c r="D134" s="571" t="s">
        <v>546</v>
      </c>
      <c r="E134" s="575" t="s">
        <v>547</v>
      </c>
      <c r="F134" s="576"/>
      <c r="G134" s="82">
        <v>78</v>
      </c>
      <c r="H134" s="514" t="s">
        <v>548</v>
      </c>
      <c r="I134" s="515"/>
      <c r="J134" s="516"/>
      <c r="K134" s="50"/>
      <c r="L134" s="50"/>
      <c r="M134" s="50"/>
      <c r="N134" s="45"/>
      <c r="O134" s="50"/>
    </row>
    <row r="135" spans="1:15" ht="45.75" customHeight="1">
      <c r="A135" s="100" t="s">
        <v>47</v>
      </c>
      <c r="B135" s="53" t="s">
        <v>549</v>
      </c>
      <c r="C135" s="54"/>
      <c r="D135" s="572"/>
      <c r="E135" s="577"/>
      <c r="F135" s="578"/>
      <c r="G135" s="82">
        <v>79</v>
      </c>
      <c r="H135" s="514" t="s">
        <v>550</v>
      </c>
      <c r="I135" s="515"/>
      <c r="J135" s="516"/>
      <c r="K135" s="50"/>
      <c r="L135" s="50"/>
      <c r="M135" s="50"/>
      <c r="N135" s="45"/>
      <c r="O135" s="50"/>
    </row>
    <row r="136" spans="1:15" ht="35.1" customHeight="1">
      <c r="A136" s="100" t="s">
        <v>47</v>
      </c>
      <c r="B136" s="53" t="s">
        <v>551</v>
      </c>
      <c r="C136" s="54"/>
      <c r="D136" s="572"/>
      <c r="E136" s="577"/>
      <c r="F136" s="578"/>
      <c r="G136" s="82">
        <v>80</v>
      </c>
      <c r="H136" s="514" t="s">
        <v>552</v>
      </c>
      <c r="I136" s="515"/>
      <c r="J136" s="516"/>
      <c r="K136" s="50"/>
      <c r="L136" s="50"/>
      <c r="M136" s="50"/>
      <c r="N136" s="45"/>
      <c r="O136" s="50"/>
    </row>
    <row r="137" spans="1:15" ht="43.2">
      <c r="A137" s="100" t="s">
        <v>553</v>
      </c>
      <c r="B137" s="54" t="s">
        <v>554</v>
      </c>
      <c r="C137" s="54" t="s">
        <v>555</v>
      </c>
      <c r="D137" s="572"/>
      <c r="E137" s="577"/>
      <c r="F137" s="578"/>
      <c r="G137" s="82">
        <v>81</v>
      </c>
      <c r="H137" s="514" t="s">
        <v>556</v>
      </c>
      <c r="I137" s="515"/>
      <c r="J137" s="516"/>
      <c r="K137" s="50"/>
      <c r="L137" s="50"/>
      <c r="M137" s="50"/>
      <c r="N137" s="45"/>
      <c r="O137" s="50"/>
    </row>
    <row r="138" spans="1:15" ht="56.1" customHeight="1">
      <c r="A138" s="100" t="s">
        <v>47</v>
      </c>
      <c r="B138" s="53" t="s">
        <v>557</v>
      </c>
      <c r="C138" s="54"/>
      <c r="D138" s="572"/>
      <c r="E138" s="577"/>
      <c r="F138" s="578"/>
      <c r="G138" s="82">
        <v>82</v>
      </c>
      <c r="H138" s="514" t="s">
        <v>558</v>
      </c>
      <c r="I138" s="515"/>
      <c r="J138" s="516"/>
      <c r="K138" s="50"/>
      <c r="L138" s="50"/>
      <c r="M138" s="50"/>
      <c r="N138" s="45"/>
      <c r="O138" s="50"/>
    </row>
    <row r="139" spans="1:15" ht="50.4" customHeight="1">
      <c r="A139" s="100" t="s">
        <v>47</v>
      </c>
      <c r="B139" s="53" t="s">
        <v>557</v>
      </c>
      <c r="C139" s="54"/>
      <c r="D139" s="572"/>
      <c r="E139" s="577"/>
      <c r="F139" s="578"/>
      <c r="G139" s="82">
        <v>83</v>
      </c>
      <c r="H139" s="514" t="s">
        <v>559</v>
      </c>
      <c r="I139" s="515"/>
      <c r="J139" s="516"/>
      <c r="K139" s="50"/>
      <c r="L139" s="50"/>
      <c r="M139" s="50"/>
      <c r="N139" s="45"/>
      <c r="O139" s="50"/>
    </row>
    <row r="140" spans="1:15" ht="30" customHeight="1">
      <c r="A140" s="100" t="s">
        <v>425</v>
      </c>
      <c r="B140" s="53" t="s">
        <v>426</v>
      </c>
      <c r="C140" s="54" t="s">
        <v>470</v>
      </c>
      <c r="D140" s="572"/>
      <c r="E140" s="577"/>
      <c r="F140" s="578"/>
      <c r="G140" s="82">
        <v>84</v>
      </c>
      <c r="H140" s="514" t="s">
        <v>560</v>
      </c>
      <c r="I140" s="515"/>
      <c r="J140" s="516"/>
      <c r="K140" s="50"/>
      <c r="L140" s="50"/>
      <c r="M140" s="50"/>
      <c r="N140" s="45"/>
      <c r="O140" s="50"/>
    </row>
    <row r="141" spans="1:15" ht="89.4" customHeight="1">
      <c r="A141" s="100" t="s">
        <v>47</v>
      </c>
      <c r="B141" s="53" t="s">
        <v>561</v>
      </c>
      <c r="C141" s="55" t="s">
        <v>562</v>
      </c>
      <c r="D141" s="572"/>
      <c r="E141" s="577"/>
      <c r="F141" s="578"/>
      <c r="G141" s="82">
        <v>85</v>
      </c>
      <c r="H141" s="514" t="s">
        <v>563</v>
      </c>
      <c r="I141" s="515"/>
      <c r="J141" s="516"/>
      <c r="K141" s="50"/>
      <c r="L141" s="50"/>
      <c r="M141" s="50"/>
      <c r="N141" s="45"/>
      <c r="O141" s="50"/>
    </row>
    <row r="142" spans="1:15" ht="31.35" customHeight="1">
      <c r="A142" s="100" t="s">
        <v>47</v>
      </c>
      <c r="B142" s="53" t="s">
        <v>564</v>
      </c>
      <c r="C142" s="54"/>
      <c r="D142" s="572"/>
      <c r="E142" s="577"/>
      <c r="F142" s="578"/>
      <c r="G142" s="82">
        <v>86</v>
      </c>
      <c r="H142" s="514" t="s">
        <v>565</v>
      </c>
      <c r="I142" s="515"/>
      <c r="J142" s="516"/>
      <c r="K142" s="50"/>
      <c r="L142" s="50"/>
      <c r="M142" s="50"/>
      <c r="N142" s="45"/>
      <c r="O142" s="50"/>
    </row>
    <row r="143" spans="1:15" ht="29.1" customHeight="1">
      <c r="A143" s="100" t="s">
        <v>47</v>
      </c>
      <c r="B143" s="53" t="s">
        <v>566</v>
      </c>
      <c r="C143" s="54"/>
      <c r="D143" s="572"/>
      <c r="E143" s="577"/>
      <c r="F143" s="578"/>
      <c r="G143" s="82">
        <v>87</v>
      </c>
      <c r="H143" s="514" t="s">
        <v>567</v>
      </c>
      <c r="I143" s="515"/>
      <c r="J143" s="516"/>
      <c r="K143" s="50"/>
      <c r="L143" s="50"/>
      <c r="M143" s="50"/>
      <c r="N143" s="45"/>
      <c r="O143" s="50"/>
    </row>
    <row r="144" spans="1:15" ht="30" customHeight="1">
      <c r="A144" s="100" t="s">
        <v>425</v>
      </c>
      <c r="B144" s="53" t="s">
        <v>426</v>
      </c>
      <c r="C144" s="93"/>
      <c r="D144" s="572"/>
      <c r="E144" s="577"/>
      <c r="F144" s="578"/>
      <c r="G144" s="82">
        <v>88</v>
      </c>
      <c r="H144" s="514" t="s">
        <v>568</v>
      </c>
      <c r="I144" s="515"/>
      <c r="J144" s="516"/>
      <c r="K144" s="50"/>
      <c r="L144" s="50"/>
      <c r="M144" s="50"/>
      <c r="N144" s="45"/>
      <c r="O144" s="50"/>
    </row>
    <row r="145" spans="1:15" ht="22.35" customHeight="1">
      <c r="A145" s="100" t="s">
        <v>47</v>
      </c>
      <c r="B145" s="92" t="s">
        <v>569</v>
      </c>
      <c r="C145" s="121"/>
      <c r="D145" s="573"/>
      <c r="E145" s="577"/>
      <c r="F145" s="578"/>
      <c r="G145" s="82">
        <v>89</v>
      </c>
      <c r="H145" s="514" t="s">
        <v>570</v>
      </c>
      <c r="I145" s="515"/>
      <c r="J145" s="516"/>
      <c r="K145" s="50"/>
      <c r="L145" s="50"/>
      <c r="M145" s="50"/>
      <c r="N145" s="45"/>
      <c r="O145" s="50"/>
    </row>
    <row r="146" spans="1:15" ht="29.1" customHeight="1">
      <c r="A146" s="100" t="s">
        <v>425</v>
      </c>
      <c r="B146" s="92" t="s">
        <v>426</v>
      </c>
      <c r="C146" s="122"/>
      <c r="D146" s="573"/>
      <c r="E146" s="577"/>
      <c r="F146" s="578"/>
      <c r="G146" s="82">
        <v>90</v>
      </c>
      <c r="H146" s="514" t="s">
        <v>571</v>
      </c>
      <c r="I146" s="515"/>
      <c r="J146" s="516"/>
      <c r="K146" s="50"/>
      <c r="L146" s="50"/>
      <c r="M146" s="50"/>
      <c r="N146" s="45"/>
      <c r="O146" s="50"/>
    </row>
    <row r="147" spans="1:15" ht="43.2">
      <c r="A147" s="100" t="s">
        <v>425</v>
      </c>
      <c r="B147" s="92" t="s">
        <v>426</v>
      </c>
      <c r="C147" s="121" t="s">
        <v>572</v>
      </c>
      <c r="D147" s="573"/>
      <c r="E147" s="577"/>
      <c r="F147" s="578"/>
      <c r="G147" s="82">
        <v>91</v>
      </c>
      <c r="H147" s="514" t="s">
        <v>573</v>
      </c>
      <c r="I147" s="515"/>
      <c r="J147" s="516"/>
      <c r="K147" s="50"/>
      <c r="L147" s="50"/>
      <c r="M147" s="50"/>
      <c r="N147" s="45"/>
      <c r="O147" s="50"/>
    </row>
    <row r="148" spans="1:15" ht="51" customHeight="1">
      <c r="A148" s="100" t="s">
        <v>425</v>
      </c>
      <c r="B148" s="53" t="s">
        <v>426</v>
      </c>
      <c r="C148" s="121" t="s">
        <v>572</v>
      </c>
      <c r="D148" s="572"/>
      <c r="E148" s="577"/>
      <c r="F148" s="578"/>
      <c r="G148" s="82">
        <v>92</v>
      </c>
      <c r="H148" s="514" t="s">
        <v>574</v>
      </c>
      <c r="I148" s="515"/>
      <c r="J148" s="516"/>
      <c r="K148" s="50"/>
      <c r="L148" s="50"/>
      <c r="M148" s="50"/>
      <c r="N148" s="45"/>
      <c r="O148" s="50"/>
    </row>
    <row r="149" spans="1:15" ht="30" customHeight="1">
      <c r="A149" s="100" t="s">
        <v>425</v>
      </c>
      <c r="B149" s="53" t="s">
        <v>426</v>
      </c>
      <c r="C149" s="54" t="s">
        <v>470</v>
      </c>
      <c r="D149" s="572"/>
      <c r="E149" s="577"/>
      <c r="F149" s="578"/>
      <c r="G149" s="82">
        <v>93</v>
      </c>
      <c r="H149" s="514" t="s">
        <v>575</v>
      </c>
      <c r="I149" s="515"/>
      <c r="J149" s="516"/>
      <c r="K149" s="50"/>
      <c r="L149" s="50"/>
      <c r="M149" s="50"/>
      <c r="N149" s="45"/>
      <c r="O149" s="50"/>
    </row>
    <row r="150" spans="1:15" ht="28.8">
      <c r="A150" s="100" t="s">
        <v>425</v>
      </c>
      <c r="B150" s="53" t="s">
        <v>426</v>
      </c>
      <c r="C150" s="54" t="s">
        <v>470</v>
      </c>
      <c r="D150" s="572"/>
      <c r="E150" s="577"/>
      <c r="F150" s="578"/>
      <c r="G150" s="82">
        <v>94</v>
      </c>
      <c r="H150" s="514" t="s">
        <v>576</v>
      </c>
      <c r="I150" s="515"/>
      <c r="J150" s="516"/>
      <c r="K150" s="50"/>
      <c r="L150" s="50"/>
      <c r="M150" s="50"/>
      <c r="N150" s="45"/>
      <c r="O150" s="50"/>
    </row>
    <row r="151" spans="1:15" ht="14.4">
      <c r="A151" s="100" t="str">
        <f t="array" ref="A151">IFERROR(INDEX('Objetivo Mitigación'!$D$9:D$63,MATCH(B151,'Objetivo Mitigación'!$E$9:$E$63,0)),"")</f>
        <v/>
      </c>
      <c r="B151" s="53" t="s">
        <v>421</v>
      </c>
      <c r="C151" s="54"/>
      <c r="D151" s="572"/>
      <c r="E151" s="577"/>
      <c r="F151" s="578"/>
      <c r="G151" s="82">
        <v>95</v>
      </c>
      <c r="H151" s="514" t="s">
        <v>577</v>
      </c>
      <c r="I151" s="515"/>
      <c r="J151" s="516"/>
      <c r="K151" s="50"/>
      <c r="L151" s="50"/>
      <c r="M151" s="50"/>
      <c r="N151" s="45"/>
      <c r="O151" s="50"/>
    </row>
    <row r="152" spans="1:15" ht="35.1" customHeight="1">
      <c r="A152" s="100" t="s">
        <v>578</v>
      </c>
      <c r="B152" s="53" t="s">
        <v>579</v>
      </c>
      <c r="C152" s="54" t="s">
        <v>580</v>
      </c>
      <c r="D152" s="572"/>
      <c r="E152" s="577"/>
      <c r="F152" s="578"/>
      <c r="G152" s="82">
        <v>96</v>
      </c>
      <c r="H152" s="514" t="s">
        <v>581</v>
      </c>
      <c r="I152" s="515"/>
      <c r="J152" s="516"/>
      <c r="K152" s="50"/>
      <c r="L152" s="50"/>
      <c r="M152" s="50"/>
      <c r="N152" s="45"/>
      <c r="O152" s="50"/>
    </row>
    <row r="153" spans="1:15" ht="40.35" customHeight="1">
      <c r="A153" s="100" t="s">
        <v>578</v>
      </c>
      <c r="B153" s="53" t="s">
        <v>582</v>
      </c>
      <c r="C153" s="54" t="s">
        <v>580</v>
      </c>
      <c r="D153" s="572"/>
      <c r="E153" s="577"/>
      <c r="F153" s="578"/>
      <c r="G153" s="82">
        <v>97</v>
      </c>
      <c r="H153" s="514" t="s">
        <v>583</v>
      </c>
      <c r="I153" s="515"/>
      <c r="J153" s="516"/>
      <c r="K153" s="50"/>
      <c r="L153" s="50"/>
      <c r="M153" s="50"/>
      <c r="N153" s="45"/>
      <c r="O153" s="50"/>
    </row>
    <row r="154" spans="1:15" ht="30" customHeight="1">
      <c r="A154" s="100" t="str">
        <f t="array" ref="A154">IFERROR(INDEX('Objetivo Mitigación'!$D$9:D$63,MATCH(B154,'Objetivo Mitigación'!$E$9:$E$63,0)),"")</f>
        <v/>
      </c>
      <c r="B154" s="54" t="s">
        <v>584</v>
      </c>
      <c r="C154" s="54"/>
      <c r="D154" s="572"/>
      <c r="E154" s="577"/>
      <c r="F154" s="578"/>
      <c r="G154" s="82">
        <v>98</v>
      </c>
      <c r="H154" s="514" t="s">
        <v>585</v>
      </c>
      <c r="I154" s="515"/>
      <c r="J154" s="516"/>
      <c r="K154" s="50"/>
      <c r="L154" s="50"/>
      <c r="M154" s="50"/>
      <c r="N154" s="45"/>
      <c r="O154" s="50"/>
    </row>
    <row r="155" spans="1:15" ht="30" customHeight="1">
      <c r="A155" s="100" t="s">
        <v>425</v>
      </c>
      <c r="B155" s="53" t="s">
        <v>426</v>
      </c>
      <c r="C155" s="54" t="s">
        <v>470</v>
      </c>
      <c r="D155" s="572"/>
      <c r="E155" s="577"/>
      <c r="F155" s="578"/>
      <c r="G155" s="82">
        <v>99</v>
      </c>
      <c r="H155" s="514" t="s">
        <v>586</v>
      </c>
      <c r="I155" s="515"/>
      <c r="J155" s="516"/>
      <c r="K155" s="50"/>
      <c r="L155" s="50"/>
      <c r="M155" s="50"/>
      <c r="N155" s="45"/>
      <c r="O155" s="50"/>
    </row>
    <row r="156" spans="1:15" ht="30" customHeight="1">
      <c r="A156" s="100" t="s">
        <v>425</v>
      </c>
      <c r="B156" s="53" t="s">
        <v>426</v>
      </c>
      <c r="C156" s="54" t="s">
        <v>587</v>
      </c>
      <c r="D156" s="572"/>
      <c r="E156" s="579"/>
      <c r="F156" s="580"/>
      <c r="G156" s="82">
        <v>100</v>
      </c>
      <c r="H156" s="514" t="s">
        <v>588</v>
      </c>
      <c r="I156" s="515"/>
      <c r="J156" s="516"/>
      <c r="K156" s="50"/>
      <c r="L156" s="50"/>
      <c r="M156" s="50"/>
      <c r="N156" s="45"/>
      <c r="O156" s="50"/>
    </row>
    <row r="157" spans="1:15" ht="48.75" customHeight="1">
      <c r="A157" s="100" t="s">
        <v>47</v>
      </c>
      <c r="B157" s="54" t="s">
        <v>589</v>
      </c>
      <c r="C157" s="54"/>
      <c r="D157" s="572"/>
      <c r="E157" s="581" t="s">
        <v>47</v>
      </c>
      <c r="F157" s="582"/>
      <c r="G157" s="82">
        <v>101</v>
      </c>
      <c r="H157" s="514" t="s">
        <v>590</v>
      </c>
      <c r="I157" s="515"/>
      <c r="J157" s="516"/>
      <c r="K157" s="50"/>
      <c r="L157" s="50"/>
      <c r="M157" s="50"/>
      <c r="N157" s="45"/>
      <c r="O157" s="50"/>
    </row>
    <row r="158" spans="1:15" ht="32.4" customHeight="1">
      <c r="A158" s="100" t="s">
        <v>47</v>
      </c>
      <c r="B158" s="53" t="s">
        <v>591</v>
      </c>
      <c r="C158" s="54"/>
      <c r="D158" s="572"/>
      <c r="E158" s="583"/>
      <c r="F158" s="584"/>
      <c r="G158" s="82">
        <v>102</v>
      </c>
      <c r="H158" s="514" t="s">
        <v>592</v>
      </c>
      <c r="I158" s="515"/>
      <c r="J158" s="516"/>
      <c r="K158" s="50"/>
      <c r="L158" s="50"/>
      <c r="M158" s="50"/>
      <c r="N158" s="45"/>
      <c r="O158" s="50"/>
    </row>
    <row r="159" spans="1:15" ht="30.75" customHeight="1">
      <c r="A159" s="100" t="s">
        <v>47</v>
      </c>
      <c r="B159" s="53" t="s">
        <v>593</v>
      </c>
      <c r="C159" s="54"/>
      <c r="D159" s="572"/>
      <c r="E159" s="583"/>
      <c r="F159" s="584"/>
      <c r="G159" s="82">
        <v>103</v>
      </c>
      <c r="H159" s="514" t="s">
        <v>594</v>
      </c>
      <c r="I159" s="515"/>
      <c r="J159" s="516"/>
      <c r="K159" s="50"/>
      <c r="L159" s="50"/>
      <c r="M159" s="50"/>
      <c r="N159" s="45"/>
      <c r="O159" s="50"/>
    </row>
    <row r="160" spans="1:15" ht="21.75" customHeight="1">
      <c r="A160" s="100" t="s">
        <v>498</v>
      </c>
      <c r="B160" s="54" t="s">
        <v>595</v>
      </c>
      <c r="C160" s="54"/>
      <c r="D160" s="572"/>
      <c r="E160" s="583"/>
      <c r="F160" s="584"/>
      <c r="G160" s="82">
        <v>104</v>
      </c>
      <c r="H160" s="514" t="s">
        <v>596</v>
      </c>
      <c r="I160" s="515"/>
      <c r="J160" s="516"/>
      <c r="K160" s="50"/>
      <c r="L160" s="50"/>
      <c r="M160" s="50"/>
      <c r="N160" s="45"/>
      <c r="O160" s="50"/>
    </row>
    <row r="161" spans="1:15" ht="33" customHeight="1">
      <c r="A161" s="100" t="s">
        <v>597</v>
      </c>
      <c r="B161" s="53" t="s">
        <v>598</v>
      </c>
      <c r="C161" s="54"/>
      <c r="D161" s="572"/>
      <c r="E161" s="585"/>
      <c r="F161" s="586"/>
      <c r="G161" s="82">
        <v>105</v>
      </c>
      <c r="H161" s="514" t="s">
        <v>599</v>
      </c>
      <c r="I161" s="515"/>
      <c r="J161" s="516"/>
      <c r="K161" s="50"/>
      <c r="L161" s="50"/>
      <c r="M161" s="50"/>
      <c r="N161" s="45"/>
      <c r="O161" s="50"/>
    </row>
    <row r="162" spans="1:15" ht="67.349999999999994" customHeight="1">
      <c r="A162" s="100" t="s">
        <v>597</v>
      </c>
      <c r="B162" s="53" t="s">
        <v>600</v>
      </c>
      <c r="C162" s="54" t="s">
        <v>601</v>
      </c>
      <c r="D162" s="572"/>
      <c r="E162" s="587" t="s">
        <v>602</v>
      </c>
      <c r="F162" s="588"/>
      <c r="G162" s="82">
        <v>106</v>
      </c>
      <c r="H162" s="514" t="s">
        <v>603</v>
      </c>
      <c r="I162" s="515"/>
      <c r="J162" s="516"/>
      <c r="K162" s="50"/>
      <c r="L162" s="50"/>
      <c r="M162" s="50"/>
      <c r="N162" s="45"/>
      <c r="O162" s="50"/>
    </row>
    <row r="163" spans="1:15" ht="62.4" customHeight="1">
      <c r="A163" s="100" t="s">
        <v>597</v>
      </c>
      <c r="B163" s="53" t="s">
        <v>600</v>
      </c>
      <c r="C163" s="54" t="s">
        <v>604</v>
      </c>
      <c r="D163" s="572"/>
      <c r="E163" s="589"/>
      <c r="F163" s="590"/>
      <c r="G163" s="82">
        <v>107</v>
      </c>
      <c r="H163" s="514" t="s">
        <v>605</v>
      </c>
      <c r="I163" s="515"/>
      <c r="J163" s="516"/>
      <c r="K163" s="50"/>
      <c r="L163" s="50"/>
      <c r="M163" s="50"/>
      <c r="N163" s="45"/>
      <c r="O163" s="50"/>
    </row>
    <row r="164" spans="1:15" ht="38.1" customHeight="1">
      <c r="A164" s="100" t="s">
        <v>597</v>
      </c>
      <c r="B164" s="53" t="s">
        <v>606</v>
      </c>
      <c r="C164" s="54"/>
      <c r="D164" s="572"/>
      <c r="E164" s="589"/>
      <c r="F164" s="590"/>
      <c r="G164" s="425">
        <v>108</v>
      </c>
      <c r="H164" s="427" t="s">
        <v>607</v>
      </c>
      <c r="I164" s="428"/>
      <c r="J164" s="429"/>
      <c r="K164" s="50"/>
      <c r="L164" s="50"/>
      <c r="M164" s="50"/>
      <c r="N164" s="45"/>
      <c r="O164" s="50"/>
    </row>
    <row r="165" spans="1:15" ht="38.1" customHeight="1">
      <c r="A165" s="100" t="s">
        <v>608</v>
      </c>
      <c r="B165" s="53" t="s">
        <v>609</v>
      </c>
      <c r="C165" s="54"/>
      <c r="D165" s="572"/>
      <c r="E165" s="589"/>
      <c r="F165" s="590"/>
      <c r="G165" s="426"/>
      <c r="H165" s="430"/>
      <c r="I165" s="431"/>
      <c r="J165" s="432"/>
      <c r="K165" s="50"/>
      <c r="L165" s="50"/>
      <c r="M165" s="50"/>
      <c r="N165" s="45"/>
      <c r="O165" s="50"/>
    </row>
    <row r="166" spans="1:15" ht="37.35" customHeight="1">
      <c r="A166" s="100" t="s">
        <v>597</v>
      </c>
      <c r="B166" s="53" t="s">
        <v>610</v>
      </c>
      <c r="C166" s="54"/>
      <c r="D166" s="572"/>
      <c r="E166" s="589"/>
      <c r="F166" s="590"/>
      <c r="G166" s="82">
        <v>109</v>
      </c>
      <c r="H166" s="514" t="s">
        <v>611</v>
      </c>
      <c r="I166" s="515"/>
      <c r="J166" s="516"/>
      <c r="K166" s="50"/>
      <c r="L166" s="50"/>
      <c r="M166" s="50"/>
      <c r="N166" s="45"/>
      <c r="O166" s="50"/>
    </row>
    <row r="167" spans="1:15" ht="61.35" customHeight="1">
      <c r="A167" s="100" t="s">
        <v>597</v>
      </c>
      <c r="B167" s="53" t="s">
        <v>600</v>
      </c>
      <c r="C167" s="54" t="s">
        <v>612</v>
      </c>
      <c r="D167" s="572"/>
      <c r="E167" s="589"/>
      <c r="F167" s="590"/>
      <c r="G167" s="82">
        <v>110</v>
      </c>
      <c r="H167" s="514" t="s">
        <v>613</v>
      </c>
      <c r="I167" s="515"/>
      <c r="J167" s="516"/>
      <c r="K167" s="50"/>
      <c r="L167" s="50"/>
      <c r="M167" s="50"/>
      <c r="N167" s="45"/>
      <c r="O167" s="50"/>
    </row>
    <row r="168" spans="1:15" ht="99.75" customHeight="1">
      <c r="A168" s="100" t="s">
        <v>597</v>
      </c>
      <c r="B168" s="53" t="s">
        <v>600</v>
      </c>
      <c r="C168" s="54" t="s">
        <v>614</v>
      </c>
      <c r="D168" s="572"/>
      <c r="E168" s="589"/>
      <c r="F168" s="590"/>
      <c r="G168" s="82">
        <v>111</v>
      </c>
      <c r="H168" s="514" t="s">
        <v>615</v>
      </c>
      <c r="I168" s="515"/>
      <c r="J168" s="516"/>
      <c r="K168" s="50"/>
      <c r="L168" s="50"/>
      <c r="M168" s="50"/>
      <c r="N168" s="45"/>
      <c r="O168" s="50"/>
    </row>
    <row r="169" spans="1:15" ht="41.1" customHeight="1">
      <c r="A169" s="100" t="s">
        <v>425</v>
      </c>
      <c r="B169" s="53" t="s">
        <v>426</v>
      </c>
      <c r="C169" s="54" t="s">
        <v>616</v>
      </c>
      <c r="D169" s="572"/>
      <c r="E169" s="589"/>
      <c r="F169" s="590"/>
      <c r="G169" s="82">
        <v>112</v>
      </c>
      <c r="H169" s="514" t="s">
        <v>617</v>
      </c>
      <c r="I169" s="515"/>
      <c r="J169" s="516"/>
      <c r="K169" s="50"/>
      <c r="L169" s="50"/>
      <c r="M169" s="50"/>
      <c r="N169" s="45"/>
      <c r="O169" s="50"/>
    </row>
    <row r="170" spans="1:15" ht="39.75" customHeight="1">
      <c r="A170" s="100" t="s">
        <v>597</v>
      </c>
      <c r="B170" s="53" t="s">
        <v>618</v>
      </c>
      <c r="C170" s="54"/>
      <c r="D170" s="572"/>
      <c r="E170" s="591"/>
      <c r="F170" s="592"/>
      <c r="G170" s="82">
        <v>113</v>
      </c>
      <c r="H170" s="514" t="s">
        <v>619</v>
      </c>
      <c r="I170" s="515"/>
      <c r="J170" s="516"/>
      <c r="K170" s="50"/>
      <c r="L170" s="50"/>
      <c r="M170" s="50"/>
      <c r="N170" s="45"/>
      <c r="O170" s="50"/>
    </row>
    <row r="171" spans="1:15" ht="30.75" customHeight="1">
      <c r="A171" s="100" t="s">
        <v>425</v>
      </c>
      <c r="B171" s="53" t="s">
        <v>426</v>
      </c>
      <c r="C171" s="54" t="s">
        <v>620</v>
      </c>
      <c r="D171" s="574"/>
      <c r="E171" s="593" t="s">
        <v>621</v>
      </c>
      <c r="F171" s="594"/>
      <c r="G171" s="82">
        <v>114</v>
      </c>
      <c r="H171" s="514" t="s">
        <v>622</v>
      </c>
      <c r="I171" s="515"/>
      <c r="J171" s="516"/>
      <c r="K171" s="50"/>
      <c r="L171" s="50"/>
      <c r="M171" s="50"/>
      <c r="N171" s="45"/>
      <c r="O171" s="50"/>
    </row>
    <row r="172" spans="1:15" ht="15" customHeight="1">
      <c r="A172" s="100" t="str">
        <f t="array" ref="A172">IFERROR(INDEX('Objetivo Mitigación'!$D$9:D$63,MATCH(B172,'Objetivo Mitigación'!$E$9:$E$63,0)),"")</f>
        <v/>
      </c>
      <c r="B172" s="54" t="s">
        <v>623</v>
      </c>
      <c r="C172" s="54"/>
      <c r="D172" s="703" t="s">
        <v>624</v>
      </c>
      <c r="E172" s="735" t="s">
        <v>625</v>
      </c>
      <c r="F172" s="736"/>
      <c r="G172" s="83">
        <v>115</v>
      </c>
      <c r="H172" s="499" t="s">
        <v>626</v>
      </c>
      <c r="I172" s="500"/>
      <c r="J172" s="501"/>
      <c r="K172" s="50"/>
      <c r="L172" s="50"/>
      <c r="M172" s="50"/>
      <c r="N172" s="45"/>
      <c r="O172" s="50"/>
    </row>
    <row r="173" spans="1:15" ht="15" customHeight="1">
      <c r="A173" s="100" t="str">
        <f t="array" ref="A173">IFERROR(INDEX('Objetivo Mitigación'!$D$9:D$63,MATCH(B173,'Objetivo Mitigación'!$E$9:$E$63,0)),"")</f>
        <v/>
      </c>
      <c r="B173" s="54" t="s">
        <v>623</v>
      </c>
      <c r="C173" s="54"/>
      <c r="D173" s="704"/>
      <c r="E173" s="737"/>
      <c r="F173" s="738"/>
      <c r="G173" s="502">
        <v>116</v>
      </c>
      <c r="H173" s="504" t="s">
        <v>627</v>
      </c>
      <c r="I173" s="505"/>
      <c r="J173" s="506"/>
      <c r="K173" s="50"/>
      <c r="L173" s="50"/>
      <c r="M173" s="50"/>
      <c r="N173" s="45"/>
      <c r="O173" s="50"/>
    </row>
    <row r="174" spans="1:15" ht="14.4">
      <c r="A174" s="100" t="str">
        <f t="array" ref="A174">IFERROR(INDEX('Objetivo Mitigación'!$D$9:D$63,MATCH(B174,'Objetivo Mitigación'!$E$9:$E$63,0)),"")</f>
        <v/>
      </c>
      <c r="B174" s="54" t="s">
        <v>628</v>
      </c>
      <c r="C174" s="54"/>
      <c r="D174" s="704"/>
      <c r="E174" s="737"/>
      <c r="F174" s="738"/>
      <c r="G174" s="510"/>
      <c r="H174" s="511"/>
      <c r="I174" s="512"/>
      <c r="J174" s="513"/>
      <c r="K174" s="50"/>
      <c r="L174" s="50"/>
      <c r="M174" s="50"/>
      <c r="N174" s="45"/>
      <c r="O174" s="50"/>
    </row>
    <row r="175" spans="1:15" ht="14.4">
      <c r="A175" s="100" t="str">
        <f t="array" ref="A175">IFERROR(INDEX('Objetivo Mitigación'!$D$9:D$63,MATCH(B175,'Objetivo Mitigación'!$E$9:$E$63,0)),"")</f>
        <v/>
      </c>
      <c r="B175" s="54" t="s">
        <v>629</v>
      </c>
      <c r="C175" s="54"/>
      <c r="D175" s="704"/>
      <c r="E175" s="737"/>
      <c r="F175" s="738"/>
      <c r="G175" s="510"/>
      <c r="H175" s="511"/>
      <c r="I175" s="512"/>
      <c r="J175" s="513"/>
      <c r="K175" s="50"/>
      <c r="L175" s="50"/>
      <c r="M175" s="50"/>
      <c r="N175" s="45"/>
      <c r="O175" s="50"/>
    </row>
    <row r="176" spans="1:15" ht="14.4">
      <c r="A176" s="100" t="s">
        <v>82</v>
      </c>
      <c r="B176" s="54" t="s">
        <v>630</v>
      </c>
      <c r="C176" s="54"/>
      <c r="D176" s="704"/>
      <c r="E176" s="737"/>
      <c r="F176" s="738"/>
      <c r="G176" s="503"/>
      <c r="H176" s="507"/>
      <c r="I176" s="508"/>
      <c r="J176" s="509"/>
      <c r="K176" s="50"/>
      <c r="L176" s="50"/>
      <c r="M176" s="50"/>
      <c r="N176" s="45"/>
      <c r="O176" s="50"/>
    </row>
    <row r="177" spans="1:15" ht="15" customHeight="1">
      <c r="A177" s="100" t="str">
        <f t="array" ref="A177">IFERROR(INDEX('Objetivo Mitigación'!$D$9:D$63,MATCH(B177,'Objetivo Mitigación'!$E$9:$E$63,0)),"")</f>
        <v/>
      </c>
      <c r="B177" s="54" t="s">
        <v>443</v>
      </c>
      <c r="C177" s="54"/>
      <c r="D177" s="704"/>
      <c r="E177" s="737"/>
      <c r="F177" s="738"/>
      <c r="G177" s="83">
        <v>117</v>
      </c>
      <c r="H177" s="499" t="s">
        <v>631</v>
      </c>
      <c r="I177" s="500"/>
      <c r="J177" s="501"/>
      <c r="K177" s="50"/>
      <c r="L177" s="50"/>
      <c r="M177" s="50"/>
      <c r="N177" s="45"/>
      <c r="O177" s="50"/>
    </row>
    <row r="178" spans="1:15" ht="15" customHeight="1">
      <c r="A178" s="100" t="str">
        <f t="array" ref="A178">IFERROR(INDEX('Objetivo Mitigación'!$D$9:D$63,MATCH(B178,'Objetivo Mitigación'!$E$9:$E$63,0)),"")</f>
        <v/>
      </c>
      <c r="B178" s="54" t="s">
        <v>623</v>
      </c>
      <c r="C178" s="54"/>
      <c r="D178" s="704"/>
      <c r="E178" s="737"/>
      <c r="F178" s="738"/>
      <c r="G178" s="502">
        <v>118</v>
      </c>
      <c r="H178" s="504" t="s">
        <v>632</v>
      </c>
      <c r="I178" s="505"/>
      <c r="J178" s="506"/>
      <c r="K178" s="50"/>
      <c r="L178" s="50"/>
      <c r="M178" s="50"/>
      <c r="N178" s="45"/>
      <c r="O178" s="50"/>
    </row>
    <row r="179" spans="1:15" ht="14.4">
      <c r="A179" s="100" t="str">
        <f t="array" ref="A179">IFERROR(INDEX('Objetivo Mitigación'!$D$9:D$63,MATCH(B179,'Objetivo Mitigación'!$E$9:$E$63,0)),"")</f>
        <v/>
      </c>
      <c r="B179" s="54" t="s">
        <v>628</v>
      </c>
      <c r="C179" s="54"/>
      <c r="D179" s="704"/>
      <c r="E179" s="737"/>
      <c r="F179" s="738"/>
      <c r="G179" s="503"/>
      <c r="H179" s="507"/>
      <c r="I179" s="508"/>
      <c r="J179" s="509"/>
      <c r="K179" s="50"/>
      <c r="L179" s="50"/>
      <c r="M179" s="50"/>
      <c r="N179" s="45"/>
      <c r="O179" s="50"/>
    </row>
    <row r="180" spans="1:15" ht="15" customHeight="1">
      <c r="A180" s="100" t="str">
        <f t="array" ref="A180">IFERROR(INDEX('Objetivo Mitigación'!$D$9:D$63,MATCH(B180,'Objetivo Mitigación'!$E$9:$E$63,0)),"")</f>
        <v/>
      </c>
      <c r="B180" s="54" t="s">
        <v>623</v>
      </c>
      <c r="C180" s="54"/>
      <c r="D180" s="704"/>
      <c r="E180" s="737"/>
      <c r="F180" s="738"/>
      <c r="G180" s="502">
        <v>119</v>
      </c>
      <c r="H180" s="504" t="s">
        <v>633</v>
      </c>
      <c r="I180" s="505"/>
      <c r="J180" s="506"/>
      <c r="K180" s="50"/>
      <c r="L180" s="50"/>
      <c r="M180" s="50"/>
      <c r="N180" s="45"/>
      <c r="O180" s="50"/>
    </row>
    <row r="181" spans="1:15" ht="14.4">
      <c r="A181" s="100" t="str">
        <f t="array" ref="A181">IFERROR(INDEX('Objetivo Mitigación'!$D$9:D$63,MATCH(B181,'Objetivo Mitigación'!$E$9:$E$63,0)),"")</f>
        <v/>
      </c>
      <c r="B181" s="54" t="s">
        <v>628</v>
      </c>
      <c r="C181" s="54"/>
      <c r="D181" s="704"/>
      <c r="E181" s="737"/>
      <c r="F181" s="738"/>
      <c r="G181" s="510"/>
      <c r="H181" s="511"/>
      <c r="I181" s="512"/>
      <c r="J181" s="513"/>
      <c r="K181" s="50"/>
      <c r="L181" s="50"/>
      <c r="M181" s="50"/>
      <c r="N181" s="45"/>
      <c r="O181" s="50"/>
    </row>
    <row r="182" spans="1:15" ht="14.4">
      <c r="A182" s="100" t="s">
        <v>82</v>
      </c>
      <c r="B182" s="54" t="s">
        <v>630</v>
      </c>
      <c r="C182" s="54"/>
      <c r="D182" s="704"/>
      <c r="E182" s="737"/>
      <c r="F182" s="738"/>
      <c r="G182" s="503"/>
      <c r="H182" s="507"/>
      <c r="I182" s="508"/>
      <c r="J182" s="509"/>
      <c r="K182" s="50"/>
      <c r="L182" s="50"/>
      <c r="M182" s="50"/>
      <c r="N182" s="45"/>
      <c r="O182" s="50"/>
    </row>
    <row r="183" spans="1:15" ht="15" customHeight="1">
      <c r="A183" s="100" t="str">
        <f t="array" ref="A183">IFERROR(INDEX('Objetivo Mitigación'!$D$9:D$63,MATCH(B183,'Objetivo Mitigación'!$E$9:$E$63,0)),"")</f>
        <v/>
      </c>
      <c r="B183" s="54" t="s">
        <v>443</v>
      </c>
      <c r="C183" s="54"/>
      <c r="D183" s="704"/>
      <c r="E183" s="737"/>
      <c r="F183" s="738"/>
      <c r="G183" s="83">
        <v>120</v>
      </c>
      <c r="H183" s="499" t="s">
        <v>634</v>
      </c>
      <c r="I183" s="500"/>
      <c r="J183" s="501"/>
      <c r="K183" s="50"/>
      <c r="L183" s="50"/>
      <c r="M183" s="50"/>
      <c r="N183" s="45"/>
      <c r="O183" s="50"/>
    </row>
    <row r="184" spans="1:15" ht="15" customHeight="1">
      <c r="A184" s="100" t="str">
        <f t="array" ref="A184">IFERROR(INDEX('Objetivo Mitigación'!$D$9:D$63,MATCH(B184,'Objetivo Mitigación'!$E$9:$E$63,0)),"")</f>
        <v/>
      </c>
      <c r="B184" s="54" t="s">
        <v>623</v>
      </c>
      <c r="C184" s="54"/>
      <c r="D184" s="704"/>
      <c r="E184" s="737"/>
      <c r="F184" s="738"/>
      <c r="G184" s="83">
        <v>121</v>
      </c>
      <c r="H184" s="499" t="s">
        <v>635</v>
      </c>
      <c r="I184" s="500"/>
      <c r="J184" s="501"/>
      <c r="K184" s="50"/>
      <c r="L184" s="50"/>
      <c r="M184" s="50"/>
      <c r="N184" s="45"/>
      <c r="O184" s="50"/>
    </row>
    <row r="185" spans="1:15" ht="15" customHeight="1">
      <c r="A185" s="100" t="s">
        <v>425</v>
      </c>
      <c r="B185" s="53" t="s">
        <v>426</v>
      </c>
      <c r="C185" s="54" t="s">
        <v>455</v>
      </c>
      <c r="D185" s="704"/>
      <c r="E185" s="737"/>
      <c r="F185" s="738"/>
      <c r="G185" s="83"/>
      <c r="H185" s="499" t="s">
        <v>636</v>
      </c>
      <c r="I185" s="500"/>
      <c r="J185" s="501"/>
      <c r="K185" s="50"/>
      <c r="L185" s="50"/>
      <c r="M185" s="50"/>
      <c r="N185" s="45"/>
      <c r="O185" s="50"/>
    </row>
    <row r="186" spans="1:15" ht="15" customHeight="1">
      <c r="A186" s="100" t="s">
        <v>425</v>
      </c>
      <c r="B186" s="53" t="s">
        <v>426</v>
      </c>
      <c r="C186" s="55" t="s">
        <v>459</v>
      </c>
      <c r="D186" s="704"/>
      <c r="E186" s="737"/>
      <c r="F186" s="738"/>
      <c r="G186" s="83">
        <v>122</v>
      </c>
      <c r="H186" s="499" t="s">
        <v>637</v>
      </c>
      <c r="I186" s="500"/>
      <c r="J186" s="501"/>
      <c r="K186" s="50"/>
      <c r="L186" s="50"/>
      <c r="M186" s="50"/>
      <c r="N186" s="45"/>
      <c r="O186" s="50"/>
    </row>
    <row r="187" spans="1:15" ht="15" customHeight="1">
      <c r="A187" s="100" t="str">
        <f t="array" ref="A187">IFERROR(INDEX('Objetivo Mitigación'!$D$9:D$63,MATCH(B187,'Objetivo Mitigación'!$E$9:$E$63,0)),"")</f>
        <v/>
      </c>
      <c r="B187" s="54" t="s">
        <v>628</v>
      </c>
      <c r="C187" s="54"/>
      <c r="D187" s="704"/>
      <c r="E187" s="737"/>
      <c r="F187" s="738"/>
      <c r="G187" s="83">
        <v>123</v>
      </c>
      <c r="H187" s="499" t="s">
        <v>638</v>
      </c>
      <c r="I187" s="500"/>
      <c r="J187" s="501"/>
      <c r="K187" s="50"/>
      <c r="L187" s="50"/>
      <c r="M187" s="50"/>
      <c r="N187" s="45"/>
      <c r="O187" s="50"/>
    </row>
    <row r="188" spans="1:15" ht="15" customHeight="1">
      <c r="A188" s="100" t="str">
        <f t="array" ref="A188">IFERROR(INDEX('Objetivo Mitigación'!$D$9:D$63,MATCH(B188,'Objetivo Mitigación'!$E$9:$E$63,0)),"")</f>
        <v/>
      </c>
      <c r="B188" s="54" t="s">
        <v>623</v>
      </c>
      <c r="C188" s="54"/>
      <c r="D188" s="704"/>
      <c r="E188" s="737"/>
      <c r="F188" s="738"/>
      <c r="G188" s="83">
        <v>124</v>
      </c>
      <c r="H188" s="499" t="s">
        <v>639</v>
      </c>
      <c r="I188" s="500"/>
      <c r="J188" s="501"/>
      <c r="K188" s="50"/>
      <c r="L188" s="50"/>
      <c r="M188" s="50"/>
      <c r="N188" s="45"/>
      <c r="O188" s="50"/>
    </row>
    <row r="189" spans="1:15" ht="45" customHeight="1">
      <c r="A189" s="100" t="str">
        <f t="array" ref="A189">IFERROR(INDEX('Objetivo Mitigación'!$D$9:D$63,MATCH(B189,'Objetivo Mitigación'!$E$9:$E$63,0)),"")</f>
        <v/>
      </c>
      <c r="B189" s="53" t="s">
        <v>421</v>
      </c>
      <c r="C189" s="54"/>
      <c r="D189" s="704"/>
      <c r="E189" s="737"/>
      <c r="F189" s="738"/>
      <c r="G189" s="83">
        <v>125</v>
      </c>
      <c r="H189" s="499" t="s">
        <v>640</v>
      </c>
      <c r="I189" s="500"/>
      <c r="J189" s="501"/>
      <c r="K189" s="50"/>
      <c r="L189" s="50"/>
      <c r="M189" s="50"/>
      <c r="N189" s="45"/>
      <c r="O189" s="50"/>
    </row>
    <row r="190" spans="1:15" ht="15" customHeight="1">
      <c r="A190" s="100" t="str">
        <f t="array" ref="A190">IFERROR(INDEX('Objetivo Mitigación'!$D$9:D$63,MATCH(B190,'Objetivo Mitigación'!$E$9:$E$63,0)),"")</f>
        <v/>
      </c>
      <c r="B190" s="54" t="s">
        <v>443</v>
      </c>
      <c r="C190" s="54"/>
      <c r="D190" s="704"/>
      <c r="E190" s="737"/>
      <c r="F190" s="738"/>
      <c r="G190" s="83">
        <v>126</v>
      </c>
      <c r="H190" s="499" t="s">
        <v>641</v>
      </c>
      <c r="I190" s="500"/>
      <c r="J190" s="501"/>
      <c r="K190" s="50"/>
      <c r="L190" s="50"/>
      <c r="M190" s="50"/>
      <c r="N190" s="45"/>
      <c r="O190" s="50"/>
    </row>
    <row r="191" spans="1:15" ht="15" customHeight="1">
      <c r="A191" s="100" t="s">
        <v>425</v>
      </c>
      <c r="B191" s="53" t="s">
        <v>426</v>
      </c>
      <c r="C191" s="54" t="s">
        <v>455</v>
      </c>
      <c r="D191" s="704"/>
      <c r="E191" s="737"/>
      <c r="F191" s="738"/>
      <c r="G191" s="83">
        <v>127</v>
      </c>
      <c r="H191" s="499" t="s">
        <v>642</v>
      </c>
      <c r="I191" s="500"/>
      <c r="J191" s="501"/>
      <c r="K191" s="50"/>
      <c r="L191" s="50"/>
      <c r="M191" s="50"/>
      <c r="N191" s="45"/>
      <c r="O191" s="50"/>
    </row>
    <row r="192" spans="1:15" ht="15" customHeight="1">
      <c r="A192" s="100" t="s">
        <v>425</v>
      </c>
      <c r="B192" s="53" t="s">
        <v>426</v>
      </c>
      <c r="C192" s="54" t="s">
        <v>455</v>
      </c>
      <c r="D192" s="704"/>
      <c r="E192" s="737"/>
      <c r="F192" s="738"/>
      <c r="G192" s="83">
        <v>128</v>
      </c>
      <c r="H192" s="499" t="s">
        <v>643</v>
      </c>
      <c r="I192" s="500"/>
      <c r="J192" s="501"/>
      <c r="K192" s="50"/>
      <c r="L192" s="50"/>
      <c r="M192" s="50"/>
      <c r="N192" s="45"/>
      <c r="O192" s="50"/>
    </row>
    <row r="193" spans="1:15" ht="15" customHeight="1">
      <c r="A193" s="100" t="s">
        <v>425</v>
      </c>
      <c r="B193" s="53" t="s">
        <v>426</v>
      </c>
      <c r="C193" s="54" t="s">
        <v>455</v>
      </c>
      <c r="D193" s="704"/>
      <c r="E193" s="737"/>
      <c r="F193" s="738"/>
      <c r="G193" s="83">
        <v>129</v>
      </c>
      <c r="H193" s="499" t="s">
        <v>644</v>
      </c>
      <c r="I193" s="500"/>
      <c r="J193" s="501"/>
      <c r="K193" s="50"/>
      <c r="L193" s="50"/>
      <c r="M193" s="50"/>
      <c r="N193" s="45"/>
      <c r="O193" s="50"/>
    </row>
    <row r="194" spans="1:15" ht="15" customHeight="1">
      <c r="A194" s="100" t="s">
        <v>425</v>
      </c>
      <c r="B194" s="53" t="s">
        <v>426</v>
      </c>
      <c r="C194" s="54" t="s">
        <v>455</v>
      </c>
      <c r="D194" s="704"/>
      <c r="E194" s="737"/>
      <c r="F194" s="738"/>
      <c r="G194" s="83">
        <v>130</v>
      </c>
      <c r="H194" s="499" t="s">
        <v>645</v>
      </c>
      <c r="I194" s="500"/>
      <c r="J194" s="501"/>
      <c r="K194" s="50"/>
      <c r="L194" s="50"/>
      <c r="M194" s="50"/>
      <c r="N194" s="45"/>
      <c r="O194" s="50"/>
    </row>
    <row r="195" spans="1:15" ht="15" customHeight="1">
      <c r="A195" s="100" t="s">
        <v>425</v>
      </c>
      <c r="B195" s="53" t="s">
        <v>426</v>
      </c>
      <c r="C195" s="54" t="s">
        <v>455</v>
      </c>
      <c r="D195" s="704"/>
      <c r="E195" s="737"/>
      <c r="F195" s="738"/>
      <c r="G195" s="83">
        <v>131</v>
      </c>
      <c r="H195" s="499" t="s">
        <v>646</v>
      </c>
      <c r="I195" s="500"/>
      <c r="J195" s="501"/>
      <c r="K195" s="50"/>
      <c r="L195" s="50"/>
      <c r="M195" s="50"/>
      <c r="N195" s="45"/>
      <c r="O195" s="50"/>
    </row>
    <row r="196" spans="1:15" ht="15" customHeight="1">
      <c r="A196" s="100" t="s">
        <v>425</v>
      </c>
      <c r="B196" s="53" t="s">
        <v>426</v>
      </c>
      <c r="C196" s="54" t="s">
        <v>455</v>
      </c>
      <c r="D196" s="704"/>
      <c r="E196" s="737"/>
      <c r="F196" s="738"/>
      <c r="G196" s="83">
        <v>132</v>
      </c>
      <c r="H196" s="499" t="s">
        <v>647</v>
      </c>
      <c r="I196" s="500"/>
      <c r="J196" s="501"/>
      <c r="K196" s="50"/>
      <c r="L196" s="50"/>
      <c r="M196" s="50"/>
      <c r="N196" s="45"/>
      <c r="O196" s="50"/>
    </row>
    <row r="197" spans="1:15" ht="15" customHeight="1">
      <c r="A197" s="100" t="s">
        <v>425</v>
      </c>
      <c r="B197" s="53" t="s">
        <v>426</v>
      </c>
      <c r="C197" s="54" t="s">
        <v>455</v>
      </c>
      <c r="D197" s="704"/>
      <c r="E197" s="737"/>
      <c r="F197" s="738"/>
      <c r="G197" s="83">
        <v>133</v>
      </c>
      <c r="H197" s="499" t="s">
        <v>648</v>
      </c>
      <c r="I197" s="500"/>
      <c r="J197" s="501"/>
      <c r="K197" s="50"/>
      <c r="L197" s="50"/>
      <c r="M197" s="50"/>
      <c r="N197" s="45"/>
      <c r="O197" s="50"/>
    </row>
    <row r="198" spans="1:15" ht="15" customHeight="1">
      <c r="A198" s="100" t="s">
        <v>425</v>
      </c>
      <c r="B198" s="53" t="s">
        <v>426</v>
      </c>
      <c r="C198" s="54" t="s">
        <v>455</v>
      </c>
      <c r="D198" s="704"/>
      <c r="E198" s="737"/>
      <c r="F198" s="738"/>
      <c r="G198" s="83">
        <v>134</v>
      </c>
      <c r="H198" s="499" t="s">
        <v>649</v>
      </c>
      <c r="I198" s="500"/>
      <c r="J198" s="501"/>
      <c r="K198" s="50"/>
      <c r="L198" s="50"/>
      <c r="M198" s="50"/>
      <c r="N198" s="45"/>
      <c r="O198" s="50"/>
    </row>
    <row r="199" spans="1:15" ht="15" customHeight="1">
      <c r="A199" s="100" t="s">
        <v>425</v>
      </c>
      <c r="B199" s="53" t="s">
        <v>426</v>
      </c>
      <c r="C199" s="54" t="s">
        <v>455</v>
      </c>
      <c r="D199" s="704"/>
      <c r="E199" s="737"/>
      <c r="F199" s="738"/>
      <c r="G199" s="83">
        <v>135</v>
      </c>
      <c r="H199" s="499" t="s">
        <v>650</v>
      </c>
      <c r="I199" s="500"/>
      <c r="J199" s="501"/>
      <c r="K199" s="50"/>
      <c r="L199" s="50"/>
      <c r="M199" s="50"/>
      <c r="N199" s="45"/>
      <c r="O199" s="50"/>
    </row>
    <row r="200" spans="1:15" ht="15" customHeight="1">
      <c r="A200" s="100" t="s">
        <v>425</v>
      </c>
      <c r="B200" s="53" t="s">
        <v>426</v>
      </c>
      <c r="C200" s="54" t="s">
        <v>455</v>
      </c>
      <c r="D200" s="704"/>
      <c r="E200" s="737"/>
      <c r="F200" s="738"/>
      <c r="G200" s="83">
        <v>136</v>
      </c>
      <c r="H200" s="499" t="s">
        <v>651</v>
      </c>
      <c r="I200" s="500"/>
      <c r="J200" s="501"/>
      <c r="K200" s="50"/>
      <c r="L200" s="50"/>
      <c r="M200" s="50"/>
      <c r="N200" s="45"/>
      <c r="O200" s="50"/>
    </row>
    <row r="201" spans="1:15" ht="15" customHeight="1">
      <c r="A201" s="100" t="s">
        <v>425</v>
      </c>
      <c r="B201" s="53" t="s">
        <v>426</v>
      </c>
      <c r="C201" s="54" t="s">
        <v>455</v>
      </c>
      <c r="D201" s="704"/>
      <c r="E201" s="737"/>
      <c r="F201" s="738"/>
      <c r="G201" s="83">
        <v>137</v>
      </c>
      <c r="H201" s="499" t="s">
        <v>652</v>
      </c>
      <c r="I201" s="500"/>
      <c r="J201" s="501"/>
      <c r="K201" s="50"/>
      <c r="L201" s="50"/>
      <c r="M201" s="50"/>
      <c r="N201" s="45"/>
      <c r="O201" s="50"/>
    </row>
    <row r="202" spans="1:15" ht="15" customHeight="1">
      <c r="A202" s="100" t="str">
        <f t="array" ref="A202">IFERROR(INDEX('Objetivo Mitigación'!$D$9:D$63,MATCH(B202,'Objetivo Mitigación'!$E$9:$E$63,0)),"")</f>
        <v/>
      </c>
      <c r="B202" s="54" t="s">
        <v>628</v>
      </c>
      <c r="C202" s="54"/>
      <c r="D202" s="704"/>
      <c r="E202" s="737"/>
      <c r="F202" s="738"/>
      <c r="G202" s="83">
        <v>138</v>
      </c>
      <c r="H202" s="499" t="s">
        <v>653</v>
      </c>
      <c r="I202" s="500"/>
      <c r="J202" s="501"/>
      <c r="K202" s="50"/>
      <c r="L202" s="50"/>
      <c r="M202" s="50"/>
      <c r="N202" s="45"/>
      <c r="O202" s="50"/>
    </row>
    <row r="203" spans="1:15" ht="15" customHeight="1">
      <c r="A203" s="100" t="str">
        <f t="array" ref="A203">IFERROR(INDEX('Objetivo Mitigación'!$D$9:D$63,MATCH(B203,'Objetivo Mitigación'!$E$9:$E$63,0)),"")</f>
        <v/>
      </c>
      <c r="B203" s="54" t="s">
        <v>628</v>
      </c>
      <c r="C203" s="54"/>
      <c r="D203" s="704"/>
      <c r="E203" s="737"/>
      <c r="F203" s="738"/>
      <c r="G203" s="83">
        <v>139</v>
      </c>
      <c r="H203" s="499" t="s">
        <v>654</v>
      </c>
      <c r="I203" s="500"/>
      <c r="J203" s="501"/>
      <c r="K203" s="50"/>
      <c r="L203" s="50"/>
      <c r="M203" s="50"/>
      <c r="N203" s="45"/>
      <c r="O203" s="50"/>
    </row>
    <row r="204" spans="1:15" ht="15" customHeight="1">
      <c r="A204" s="100" t="str">
        <f t="array" ref="A204">IFERROR(INDEX('Objetivo Mitigación'!$D$9:D$63,MATCH(B204,'Objetivo Mitigación'!$E$9:$E$63,0)),"")</f>
        <v/>
      </c>
      <c r="B204" s="53" t="s">
        <v>426</v>
      </c>
      <c r="C204" s="54" t="s">
        <v>455</v>
      </c>
      <c r="D204" s="704"/>
      <c r="E204" s="737"/>
      <c r="F204" s="738"/>
      <c r="G204" s="83">
        <v>140</v>
      </c>
      <c r="H204" s="499" t="s">
        <v>655</v>
      </c>
      <c r="I204" s="500"/>
      <c r="J204" s="501"/>
      <c r="K204" s="50"/>
      <c r="L204" s="50"/>
      <c r="M204" s="50"/>
      <c r="N204" s="45"/>
      <c r="O204" s="50"/>
    </row>
    <row r="205" spans="1:15" ht="15" customHeight="1">
      <c r="A205" s="100" t="str">
        <f t="array" ref="A205">IFERROR(INDEX('Objetivo Mitigación'!$D$9:D$63,MATCH(B205,'Objetivo Mitigación'!$E$9:$E$63,0)),"")</f>
        <v/>
      </c>
      <c r="B205" s="54" t="s">
        <v>628</v>
      </c>
      <c r="C205" s="54"/>
      <c r="D205" s="704"/>
      <c r="E205" s="737"/>
      <c r="F205" s="738"/>
      <c r="G205" s="83">
        <v>141</v>
      </c>
      <c r="H205" s="499" t="s">
        <v>656</v>
      </c>
      <c r="I205" s="500"/>
      <c r="J205" s="501"/>
      <c r="K205" s="50"/>
      <c r="L205" s="50"/>
      <c r="M205" s="50"/>
      <c r="N205" s="45"/>
      <c r="O205" s="50"/>
    </row>
    <row r="206" spans="1:15" ht="30" customHeight="1">
      <c r="A206" s="100" t="s">
        <v>425</v>
      </c>
      <c r="B206" s="53" t="s">
        <v>426</v>
      </c>
      <c r="C206" s="54" t="s">
        <v>470</v>
      </c>
      <c r="D206" s="704"/>
      <c r="E206" s="737"/>
      <c r="F206" s="738"/>
      <c r="G206" s="83">
        <v>142</v>
      </c>
      <c r="H206" s="499" t="s">
        <v>657</v>
      </c>
      <c r="I206" s="500"/>
      <c r="J206" s="501"/>
      <c r="K206" s="50"/>
      <c r="L206" s="50"/>
      <c r="M206" s="50"/>
      <c r="N206" s="45"/>
      <c r="O206" s="50"/>
    </row>
    <row r="207" spans="1:15" ht="15" customHeight="1">
      <c r="A207" s="100" t="s">
        <v>425</v>
      </c>
      <c r="B207" s="53" t="s">
        <v>426</v>
      </c>
      <c r="C207" s="54" t="s">
        <v>455</v>
      </c>
      <c r="D207" s="704"/>
      <c r="E207" s="737"/>
      <c r="F207" s="738"/>
      <c r="G207" s="83">
        <v>143</v>
      </c>
      <c r="H207" s="499" t="s">
        <v>658</v>
      </c>
      <c r="I207" s="500"/>
      <c r="J207" s="501"/>
      <c r="K207" s="50"/>
      <c r="L207" s="50"/>
      <c r="M207" s="50"/>
      <c r="N207" s="45"/>
      <c r="O207" s="50"/>
    </row>
    <row r="208" spans="1:15" ht="15" customHeight="1">
      <c r="A208" s="100" t="s">
        <v>425</v>
      </c>
      <c r="B208" s="53" t="s">
        <v>426</v>
      </c>
      <c r="C208" s="54" t="s">
        <v>455</v>
      </c>
      <c r="D208" s="704"/>
      <c r="E208" s="739"/>
      <c r="F208" s="740"/>
      <c r="G208" s="83">
        <v>144</v>
      </c>
      <c r="H208" s="499" t="s">
        <v>659</v>
      </c>
      <c r="I208" s="500"/>
      <c r="J208" s="501"/>
      <c r="K208" s="50"/>
      <c r="L208" s="50"/>
      <c r="M208" s="50"/>
      <c r="N208" s="45"/>
      <c r="O208" s="50"/>
    </row>
    <row r="209" spans="1:15" ht="15" customHeight="1">
      <c r="A209" s="100" t="str">
        <f t="array" ref="A209">IFERROR(INDEX('Objetivo Mitigación'!$D$9:D$63,MATCH(B209,'Objetivo Mitigación'!$E$9:$E$63,0)),"")</f>
        <v/>
      </c>
      <c r="B209" s="53" t="s">
        <v>629</v>
      </c>
      <c r="C209" s="54"/>
      <c r="D209" s="704"/>
      <c r="E209" s="741" t="s">
        <v>660</v>
      </c>
      <c r="F209" s="742"/>
      <c r="G209" s="83">
        <v>145</v>
      </c>
      <c r="H209" s="499" t="s">
        <v>661</v>
      </c>
      <c r="I209" s="500"/>
      <c r="J209" s="501"/>
      <c r="K209" s="50"/>
      <c r="L209" s="50"/>
      <c r="M209" s="50"/>
      <c r="N209" s="45"/>
      <c r="O209" s="50"/>
    </row>
    <row r="210" spans="1:15" ht="15" customHeight="1">
      <c r="A210" s="97" t="str">
        <f t="array" ref="A210">IFERROR(INDEX('Objetivo Mitigación'!$D$9:D$63,MATCH(B210,'Objetivo Mitigación'!$E$9:$E$63,0)),"")</f>
        <v/>
      </c>
      <c r="B210" s="53" t="s">
        <v>629</v>
      </c>
      <c r="C210" s="54"/>
      <c r="D210" s="704"/>
      <c r="E210" s="743"/>
      <c r="F210" s="744"/>
      <c r="G210" s="502">
        <v>146</v>
      </c>
      <c r="H210" s="504" t="s">
        <v>662</v>
      </c>
      <c r="I210" s="505"/>
      <c r="J210" s="506"/>
      <c r="K210" s="50"/>
      <c r="L210" s="50"/>
      <c r="M210" s="50"/>
      <c r="N210" s="45"/>
      <c r="O210" s="50"/>
    </row>
    <row r="211" spans="1:15" ht="14.4">
      <c r="A211" s="99"/>
      <c r="B211" s="53" t="s">
        <v>443</v>
      </c>
      <c r="C211" s="54"/>
      <c r="D211" s="704"/>
      <c r="E211" s="743"/>
      <c r="F211" s="744"/>
      <c r="G211" s="503"/>
      <c r="H211" s="507"/>
      <c r="I211" s="508"/>
      <c r="J211" s="509"/>
      <c r="K211" s="50"/>
      <c r="L211" s="50"/>
      <c r="M211" s="50"/>
      <c r="N211" s="45"/>
      <c r="O211" s="50"/>
    </row>
    <row r="212" spans="1:15" ht="15" customHeight="1">
      <c r="A212" s="100" t="str">
        <f t="array" ref="A212">IFERROR(INDEX('Objetivo Mitigación'!$D$9:D$63,MATCH(B212,'Objetivo Mitigación'!$E$9:$E$63,0)),"")</f>
        <v/>
      </c>
      <c r="B212" s="54" t="s">
        <v>443</v>
      </c>
      <c r="C212" s="54"/>
      <c r="D212" s="704"/>
      <c r="E212" s="743"/>
      <c r="F212" s="744"/>
      <c r="G212" s="83">
        <v>147</v>
      </c>
      <c r="H212" s="499" t="s">
        <v>663</v>
      </c>
      <c r="I212" s="500"/>
      <c r="J212" s="501"/>
      <c r="K212" s="50"/>
      <c r="L212" s="50"/>
      <c r="M212" s="50"/>
      <c r="N212" s="45"/>
      <c r="O212" s="50"/>
    </row>
    <row r="213" spans="1:15" ht="15" customHeight="1">
      <c r="A213" s="100" t="s">
        <v>425</v>
      </c>
      <c r="B213" s="53" t="s">
        <v>426</v>
      </c>
      <c r="C213" s="54" t="s">
        <v>455</v>
      </c>
      <c r="D213" s="704"/>
      <c r="E213" s="745"/>
      <c r="F213" s="746"/>
      <c r="G213" s="83">
        <v>148</v>
      </c>
      <c r="H213" s="499" t="s">
        <v>664</v>
      </c>
      <c r="I213" s="500"/>
      <c r="J213" s="501"/>
      <c r="K213" s="50"/>
      <c r="L213" s="50"/>
      <c r="M213" s="50"/>
      <c r="N213" s="45"/>
      <c r="O213" s="50"/>
    </row>
    <row r="214" spans="1:15" ht="15" customHeight="1">
      <c r="A214" s="100" t="s">
        <v>425</v>
      </c>
      <c r="B214" s="53" t="s">
        <v>426</v>
      </c>
      <c r="C214" s="55" t="s">
        <v>459</v>
      </c>
      <c r="D214" s="704"/>
      <c r="E214" s="717" t="s">
        <v>665</v>
      </c>
      <c r="F214" s="718"/>
      <c r="G214" s="83">
        <v>149</v>
      </c>
      <c r="H214" s="499" t="s">
        <v>666</v>
      </c>
      <c r="I214" s="500"/>
      <c r="J214" s="501"/>
      <c r="K214" s="50"/>
      <c r="L214" s="50"/>
      <c r="M214" s="50"/>
      <c r="N214" s="45"/>
      <c r="O214" s="50"/>
    </row>
    <row r="215" spans="1:15" ht="15" customHeight="1">
      <c r="A215" s="100" t="s">
        <v>82</v>
      </c>
      <c r="B215" s="54" t="s">
        <v>667</v>
      </c>
      <c r="C215" s="54"/>
      <c r="D215" s="704"/>
      <c r="E215" s="719"/>
      <c r="F215" s="720"/>
      <c r="G215" s="83">
        <v>150</v>
      </c>
      <c r="H215" s="499" t="s">
        <v>668</v>
      </c>
      <c r="I215" s="500"/>
      <c r="J215" s="501"/>
      <c r="K215" s="50"/>
      <c r="L215" s="50"/>
      <c r="M215" s="50"/>
      <c r="N215" s="45"/>
      <c r="O215" s="50"/>
    </row>
    <row r="216" spans="1:15" ht="15" customHeight="1">
      <c r="A216" s="100" t="s">
        <v>425</v>
      </c>
      <c r="B216" s="53" t="s">
        <v>426</v>
      </c>
      <c r="C216" s="54" t="s">
        <v>455</v>
      </c>
      <c r="D216" s="704"/>
      <c r="E216" s="719"/>
      <c r="F216" s="720"/>
      <c r="G216" s="83">
        <v>151</v>
      </c>
      <c r="H216" s="499" t="s">
        <v>669</v>
      </c>
      <c r="I216" s="500"/>
      <c r="J216" s="501"/>
      <c r="K216" s="50"/>
      <c r="L216" s="50"/>
      <c r="M216" s="50"/>
      <c r="N216" s="45"/>
      <c r="O216" s="50"/>
    </row>
    <row r="217" spans="1:15" ht="15" customHeight="1">
      <c r="A217" s="100" t="s">
        <v>425</v>
      </c>
      <c r="B217" s="53" t="s">
        <v>426</v>
      </c>
      <c r="C217" s="55" t="s">
        <v>459</v>
      </c>
      <c r="D217" s="704"/>
      <c r="E217" s="719"/>
      <c r="F217" s="720"/>
      <c r="G217" s="83">
        <v>152</v>
      </c>
      <c r="H217" s="499" t="s">
        <v>670</v>
      </c>
      <c r="I217" s="500"/>
      <c r="J217" s="501"/>
      <c r="K217" s="50"/>
      <c r="L217" s="50"/>
      <c r="M217" s="50"/>
      <c r="N217" s="45"/>
      <c r="O217" s="50"/>
    </row>
    <row r="218" spans="1:15" ht="15" customHeight="1">
      <c r="A218" s="100" t="s">
        <v>425</v>
      </c>
      <c r="B218" s="53" t="s">
        <v>426</v>
      </c>
      <c r="C218" s="55" t="s">
        <v>459</v>
      </c>
      <c r="D218" s="705"/>
      <c r="E218" s="721"/>
      <c r="F218" s="722"/>
      <c r="G218" s="83">
        <v>153</v>
      </c>
      <c r="H218" s="499" t="s">
        <v>671</v>
      </c>
      <c r="I218" s="500"/>
      <c r="J218" s="501"/>
      <c r="K218" s="50"/>
      <c r="L218" s="50"/>
      <c r="M218" s="50"/>
      <c r="N218" s="45"/>
      <c r="O218" s="50"/>
    </row>
    <row r="219" spans="1:15" ht="15" customHeight="1">
      <c r="A219" s="100" t="str">
        <f t="array" ref="A219">IFERROR(INDEX('Objetivo Mitigación'!$D$9:D$63,MATCH(B219,'Objetivo Mitigación'!$E$9:$E$63,0)),"")</f>
        <v/>
      </c>
      <c r="B219" s="54" t="s">
        <v>439</v>
      </c>
      <c r="C219" s="54"/>
      <c r="D219" s="706" t="s">
        <v>672</v>
      </c>
      <c r="E219" s="723" t="s">
        <v>673</v>
      </c>
      <c r="F219" s="724"/>
      <c r="G219" s="493">
        <v>154</v>
      </c>
      <c r="H219" s="484" t="s">
        <v>674</v>
      </c>
      <c r="I219" s="485"/>
      <c r="J219" s="486"/>
      <c r="K219" s="50"/>
      <c r="L219" s="50"/>
      <c r="M219" s="50"/>
      <c r="N219" s="45"/>
      <c r="O219" s="50"/>
    </row>
    <row r="220" spans="1:15" ht="14.4">
      <c r="A220" s="100" t="str">
        <f t="array" ref="A220">IFERROR(INDEX('Objetivo Mitigación'!$D$9:D$63,MATCH(B220,'Objetivo Mitigación'!$E$9:$E$63,0)),"")</f>
        <v/>
      </c>
      <c r="B220" s="54" t="s">
        <v>441</v>
      </c>
      <c r="C220" s="54"/>
      <c r="D220" s="707"/>
      <c r="E220" s="725"/>
      <c r="F220" s="726"/>
      <c r="G220" s="494"/>
      <c r="H220" s="487"/>
      <c r="I220" s="488"/>
      <c r="J220" s="489"/>
      <c r="K220" s="50"/>
      <c r="L220" s="50"/>
      <c r="M220" s="50"/>
      <c r="N220" s="45"/>
      <c r="O220" s="50"/>
    </row>
    <row r="221" spans="1:15" ht="14.4">
      <c r="A221" s="100" t="str">
        <f t="array" ref="A221">IFERROR(INDEX('Objetivo Mitigación'!$D$9:D$63,MATCH(B221,'Objetivo Mitigación'!$E$9:$E$63,0)),"")</f>
        <v/>
      </c>
      <c r="B221" s="54" t="s">
        <v>446</v>
      </c>
      <c r="C221" s="54"/>
      <c r="D221" s="707"/>
      <c r="E221" s="725"/>
      <c r="F221" s="726"/>
      <c r="G221" s="495"/>
      <c r="H221" s="490"/>
      <c r="I221" s="491"/>
      <c r="J221" s="492"/>
      <c r="K221" s="50"/>
      <c r="L221" s="50"/>
      <c r="M221" s="50"/>
      <c r="N221" s="45"/>
      <c r="O221" s="50"/>
    </row>
    <row r="222" spans="1:15" ht="15" customHeight="1">
      <c r="A222" s="100" t="str">
        <f t="array" ref="A222">IFERROR(INDEX('Objetivo Mitigación'!$D$9:D$63,MATCH(B222,'Objetivo Mitigación'!$E$9:$E$63,0)),"")</f>
        <v/>
      </c>
      <c r="B222" s="54" t="s">
        <v>439</v>
      </c>
      <c r="C222" s="54"/>
      <c r="D222" s="707"/>
      <c r="E222" s="725"/>
      <c r="F222" s="726"/>
      <c r="G222" s="493">
        <v>155</v>
      </c>
      <c r="H222" s="484" t="s">
        <v>675</v>
      </c>
      <c r="I222" s="485"/>
      <c r="J222" s="486"/>
      <c r="K222" s="50"/>
      <c r="L222" s="50"/>
      <c r="M222" s="50"/>
      <c r="N222" s="45"/>
      <c r="O222" s="50"/>
    </row>
    <row r="223" spans="1:15" ht="14.4">
      <c r="A223" s="100" t="str">
        <f t="array" ref="A223">IFERROR(INDEX('Objetivo Mitigación'!$D$9:D$63,MATCH(B223,'Objetivo Mitigación'!$E$9:$E$63,0)),"")</f>
        <v/>
      </c>
      <c r="B223" s="54" t="s">
        <v>441</v>
      </c>
      <c r="C223" s="54"/>
      <c r="D223" s="707"/>
      <c r="E223" s="725"/>
      <c r="F223" s="726"/>
      <c r="G223" s="494"/>
      <c r="H223" s="487"/>
      <c r="I223" s="488"/>
      <c r="J223" s="489"/>
      <c r="K223" s="50"/>
      <c r="L223" s="50"/>
      <c r="M223" s="50"/>
      <c r="N223" s="45"/>
      <c r="O223" s="50"/>
    </row>
    <row r="224" spans="1:15" ht="14.4">
      <c r="A224" s="100" t="str">
        <f t="array" ref="A224">IFERROR(INDEX('Objetivo Mitigación'!$D$9:D$63,MATCH(B224,'Objetivo Mitigación'!$E$9:$E$63,0)),"")</f>
        <v/>
      </c>
      <c r="B224" s="54" t="s">
        <v>446</v>
      </c>
      <c r="C224" s="54"/>
      <c r="D224" s="707"/>
      <c r="E224" s="725"/>
      <c r="F224" s="726"/>
      <c r="G224" s="495"/>
      <c r="H224" s="490"/>
      <c r="I224" s="491"/>
      <c r="J224" s="492"/>
      <c r="K224" s="50"/>
      <c r="L224" s="50"/>
      <c r="M224" s="50"/>
      <c r="N224" s="45"/>
      <c r="O224" s="50"/>
    </row>
    <row r="225" spans="1:15" ht="15" customHeight="1">
      <c r="A225" s="100" t="str">
        <f t="array" ref="A225">IFERROR(INDEX('Objetivo Mitigación'!$D$9:D$63,MATCH(B225,'Objetivo Mitigación'!$E$9:$E$63,0)),"")</f>
        <v/>
      </c>
      <c r="B225" s="54" t="s">
        <v>439</v>
      </c>
      <c r="C225" s="54"/>
      <c r="D225" s="707"/>
      <c r="E225" s="725"/>
      <c r="F225" s="726"/>
      <c r="G225" s="493">
        <v>156</v>
      </c>
      <c r="H225" s="484" t="s">
        <v>676</v>
      </c>
      <c r="I225" s="485"/>
      <c r="J225" s="486"/>
      <c r="K225" s="50"/>
      <c r="L225" s="50"/>
      <c r="M225" s="50"/>
      <c r="N225" s="45"/>
      <c r="O225" s="50"/>
    </row>
    <row r="226" spans="1:15" ht="14.4">
      <c r="A226" s="100" t="str">
        <f t="array" ref="A226">IFERROR(INDEX('Objetivo Mitigación'!$D$9:D$63,MATCH(B226,'Objetivo Mitigación'!$E$9:$E$63,0)),"")</f>
        <v/>
      </c>
      <c r="B226" s="54" t="s">
        <v>441</v>
      </c>
      <c r="C226" s="54"/>
      <c r="D226" s="707"/>
      <c r="E226" s="725"/>
      <c r="F226" s="726"/>
      <c r="G226" s="494"/>
      <c r="H226" s="487"/>
      <c r="I226" s="488"/>
      <c r="J226" s="489"/>
      <c r="K226" s="50"/>
      <c r="L226" s="50"/>
      <c r="M226" s="50"/>
      <c r="N226" s="45"/>
      <c r="O226" s="50"/>
    </row>
    <row r="227" spans="1:15" ht="14.4">
      <c r="A227" s="100" t="str">
        <f t="array" ref="A227">IFERROR(INDEX('Objetivo Mitigación'!$D$9:D$63,MATCH(B227,'Objetivo Mitigación'!$E$9:$E$63,0)),"")</f>
        <v/>
      </c>
      <c r="B227" s="54" t="s">
        <v>446</v>
      </c>
      <c r="C227" s="54"/>
      <c r="D227" s="707"/>
      <c r="E227" s="727"/>
      <c r="F227" s="728"/>
      <c r="G227" s="495"/>
      <c r="H227" s="490"/>
      <c r="I227" s="491"/>
      <c r="J227" s="492"/>
      <c r="K227" s="50"/>
      <c r="L227" s="50"/>
      <c r="M227" s="50"/>
      <c r="N227" s="45"/>
      <c r="O227" s="50"/>
    </row>
    <row r="228" spans="1:15" ht="30" customHeight="1">
      <c r="A228" s="100" t="s">
        <v>425</v>
      </c>
      <c r="B228" s="53" t="s">
        <v>426</v>
      </c>
      <c r="C228" s="54" t="s">
        <v>470</v>
      </c>
      <c r="D228" s="708"/>
      <c r="E228" s="729" t="s">
        <v>677</v>
      </c>
      <c r="F228" s="730"/>
      <c r="G228" s="84">
        <v>157</v>
      </c>
      <c r="H228" s="496" t="s">
        <v>678</v>
      </c>
      <c r="I228" s="497"/>
      <c r="J228" s="498"/>
      <c r="K228" s="50"/>
      <c r="L228" s="50"/>
      <c r="M228" s="50"/>
      <c r="N228" s="45"/>
      <c r="O228" s="50"/>
    </row>
    <row r="229" spans="1:15" ht="15" customHeight="1">
      <c r="A229" s="100" t="s">
        <v>425</v>
      </c>
      <c r="B229" s="53" t="s">
        <v>426</v>
      </c>
      <c r="C229" s="54" t="s">
        <v>679</v>
      </c>
      <c r="D229" s="709" t="s">
        <v>680</v>
      </c>
      <c r="E229" s="731" t="s">
        <v>681</v>
      </c>
      <c r="F229" s="732"/>
      <c r="G229" s="85">
        <v>158</v>
      </c>
      <c r="H229" s="481" t="s">
        <v>682</v>
      </c>
      <c r="I229" s="482"/>
      <c r="J229" s="483"/>
      <c r="K229" s="50"/>
      <c r="L229" s="50"/>
      <c r="M229" s="50"/>
      <c r="N229" s="45"/>
      <c r="O229" s="50"/>
    </row>
    <row r="230" spans="1:15" ht="15" customHeight="1">
      <c r="A230" s="100" t="s">
        <v>425</v>
      </c>
      <c r="B230" s="53" t="s">
        <v>426</v>
      </c>
      <c r="C230" s="54" t="s">
        <v>679</v>
      </c>
      <c r="D230" s="710"/>
      <c r="E230" s="733"/>
      <c r="F230" s="734"/>
      <c r="G230" s="85">
        <v>159</v>
      </c>
      <c r="H230" s="481" t="s">
        <v>683</v>
      </c>
      <c r="I230" s="482"/>
      <c r="J230" s="483"/>
      <c r="K230" s="50"/>
      <c r="L230" s="50"/>
      <c r="M230" s="50"/>
      <c r="N230" s="45"/>
      <c r="O230" s="50"/>
    </row>
    <row r="231" spans="1:15" ht="15" customHeight="1">
      <c r="A231" s="100" t="s">
        <v>425</v>
      </c>
      <c r="B231" s="53" t="s">
        <v>426</v>
      </c>
      <c r="C231" s="54" t="s">
        <v>679</v>
      </c>
      <c r="D231" s="711"/>
      <c r="E231" s="681" t="s">
        <v>684</v>
      </c>
      <c r="F231" s="682"/>
      <c r="G231" s="85">
        <v>160</v>
      </c>
      <c r="H231" s="481" t="s">
        <v>685</v>
      </c>
      <c r="I231" s="482"/>
      <c r="J231" s="483"/>
      <c r="K231" s="50"/>
      <c r="L231" s="50"/>
      <c r="M231" s="50"/>
      <c r="N231" s="45"/>
      <c r="O231" s="50"/>
    </row>
    <row r="232" spans="1:15" ht="15" customHeight="1">
      <c r="A232" s="100" t="s">
        <v>425</v>
      </c>
      <c r="B232" s="53" t="s">
        <v>426</v>
      </c>
      <c r="C232" s="54" t="s">
        <v>679</v>
      </c>
      <c r="D232" s="712" t="s">
        <v>686</v>
      </c>
      <c r="E232" s="683" t="s">
        <v>687</v>
      </c>
      <c r="F232" s="684"/>
      <c r="G232" s="86">
        <v>161</v>
      </c>
      <c r="H232" s="481" t="s">
        <v>688</v>
      </c>
      <c r="I232" s="482"/>
      <c r="J232" s="483"/>
      <c r="K232" s="50"/>
      <c r="L232" s="50"/>
      <c r="M232" s="50"/>
      <c r="N232" s="45"/>
      <c r="O232" s="50"/>
    </row>
    <row r="233" spans="1:15" ht="15" customHeight="1">
      <c r="A233" s="100" t="s">
        <v>425</v>
      </c>
      <c r="B233" s="53" t="s">
        <v>426</v>
      </c>
      <c r="C233" s="54" t="s">
        <v>679</v>
      </c>
      <c r="D233" s="713"/>
      <c r="E233" s="685"/>
      <c r="F233" s="686"/>
      <c r="G233" s="86">
        <v>162</v>
      </c>
      <c r="H233" s="481" t="s">
        <v>689</v>
      </c>
      <c r="I233" s="482"/>
      <c r="J233" s="483"/>
      <c r="K233" s="50"/>
      <c r="L233" s="50"/>
      <c r="M233" s="50"/>
      <c r="N233" s="45"/>
      <c r="O233" s="50"/>
    </row>
    <row r="234" spans="1:15" ht="15" customHeight="1">
      <c r="A234" s="100" t="s">
        <v>425</v>
      </c>
      <c r="B234" s="53" t="s">
        <v>426</v>
      </c>
      <c r="C234" s="54" t="s">
        <v>679</v>
      </c>
      <c r="D234" s="714"/>
      <c r="E234" s="687" t="s">
        <v>690</v>
      </c>
      <c r="F234" s="688"/>
      <c r="G234" s="86">
        <v>163</v>
      </c>
      <c r="H234" s="481" t="s">
        <v>691</v>
      </c>
      <c r="I234" s="482"/>
      <c r="J234" s="483"/>
      <c r="K234" s="50"/>
      <c r="L234" s="50"/>
      <c r="M234" s="50"/>
      <c r="N234" s="45"/>
      <c r="O234" s="50"/>
    </row>
    <row r="235" spans="1:15" ht="15" customHeight="1">
      <c r="A235" s="100" t="str">
        <f t="array" ref="A235">IFERROR(INDEX('Objetivo Mitigación'!$D$9:D$63,MATCH(B235,'Objetivo Mitigación'!$E$9:$E$63,0)),"")</f>
        <v/>
      </c>
      <c r="B235" s="53" t="s">
        <v>692</v>
      </c>
      <c r="C235" s="54"/>
      <c r="D235" s="548" t="s">
        <v>693</v>
      </c>
      <c r="E235" s="675" t="s">
        <v>694</v>
      </c>
      <c r="F235" s="676"/>
      <c r="G235" s="448">
        <v>164</v>
      </c>
      <c r="H235" s="472" t="s">
        <v>695</v>
      </c>
      <c r="I235" s="473"/>
      <c r="J235" s="474"/>
      <c r="K235" s="50"/>
      <c r="L235" s="50"/>
      <c r="M235" s="50"/>
      <c r="N235" s="45"/>
      <c r="O235" s="50"/>
    </row>
    <row r="236" spans="1:15" ht="14.4">
      <c r="A236" s="100" t="s">
        <v>425</v>
      </c>
      <c r="B236" s="53" t="s">
        <v>696</v>
      </c>
      <c r="C236" s="54"/>
      <c r="D236" s="549"/>
      <c r="E236" s="677"/>
      <c r="F236" s="678"/>
      <c r="G236" s="471"/>
      <c r="H236" s="475"/>
      <c r="I236" s="476"/>
      <c r="J236" s="477"/>
      <c r="K236" s="50"/>
      <c r="L236" s="50"/>
      <c r="M236" s="50"/>
      <c r="N236" s="45"/>
      <c r="O236" s="50"/>
    </row>
    <row r="237" spans="1:15" ht="14.4">
      <c r="A237" s="100" t="str">
        <f t="array" ref="A237">IFERROR(INDEX('Objetivo Mitigación'!$D$9:D$63,MATCH(B237,'Objetivo Mitigación'!$E$9:$E$63,0)),"")</f>
        <v/>
      </c>
      <c r="B237" s="53" t="s">
        <v>697</v>
      </c>
      <c r="C237" s="54"/>
      <c r="D237" s="549"/>
      <c r="E237" s="677"/>
      <c r="F237" s="678"/>
      <c r="G237" s="471"/>
      <c r="H237" s="475"/>
      <c r="I237" s="476"/>
      <c r="J237" s="477"/>
      <c r="K237" s="50"/>
      <c r="L237" s="50"/>
      <c r="M237" s="50"/>
      <c r="N237" s="45"/>
      <c r="O237" s="50"/>
    </row>
    <row r="238" spans="1:15" ht="14.4">
      <c r="A238" s="100" t="str">
        <f t="array" ref="A238">IFERROR(INDEX('Objetivo Mitigación'!$D$9:D$63,MATCH(B238,'Objetivo Mitigación'!$E$9:$E$63,0)),"")</f>
        <v/>
      </c>
      <c r="B238" s="53" t="s">
        <v>698</v>
      </c>
      <c r="C238" s="54"/>
      <c r="D238" s="549"/>
      <c r="E238" s="677"/>
      <c r="F238" s="678"/>
      <c r="G238" s="471"/>
      <c r="H238" s="475"/>
      <c r="I238" s="476"/>
      <c r="J238" s="477"/>
      <c r="K238" s="50"/>
      <c r="L238" s="50"/>
      <c r="M238" s="50"/>
      <c r="N238" s="45"/>
      <c r="O238" s="50"/>
    </row>
    <row r="239" spans="1:15" ht="14.4">
      <c r="A239" s="100" t="str">
        <f t="array" ref="A239">IFERROR(INDEX('Objetivo Mitigación'!$D$9:D$63,MATCH(B239,'Objetivo Mitigación'!$E$9:$E$63,0)),"")</f>
        <v/>
      </c>
      <c r="B239" s="53" t="s">
        <v>699</v>
      </c>
      <c r="C239" s="54"/>
      <c r="D239" s="549"/>
      <c r="E239" s="677"/>
      <c r="F239" s="678"/>
      <c r="G239" s="471"/>
      <c r="H239" s="475"/>
      <c r="I239" s="476"/>
      <c r="J239" s="477"/>
      <c r="K239" s="50"/>
      <c r="L239" s="50"/>
      <c r="M239" s="50"/>
      <c r="N239" s="45"/>
      <c r="O239" s="50"/>
    </row>
    <row r="240" spans="1:15" ht="14.4">
      <c r="A240" s="100" t="str">
        <f t="array" ref="A240">IFERROR(INDEX('Objetivo Mitigación'!$D$9:D$63,MATCH(B240,'Objetivo Mitigación'!$E$9:$E$63,0)),"")</f>
        <v/>
      </c>
      <c r="B240" s="53" t="s">
        <v>700</v>
      </c>
      <c r="C240" s="54"/>
      <c r="D240" s="549"/>
      <c r="E240" s="677"/>
      <c r="F240" s="678"/>
      <c r="G240" s="471"/>
      <c r="H240" s="475"/>
      <c r="I240" s="476"/>
      <c r="J240" s="477"/>
      <c r="K240" s="50"/>
      <c r="L240" s="50"/>
      <c r="M240" s="50"/>
      <c r="N240" s="45"/>
      <c r="O240" s="50"/>
    </row>
    <row r="241" spans="1:15" ht="14.4">
      <c r="A241" s="100" t="str">
        <f t="array" ref="A241">IFERROR(INDEX('Objetivo Mitigación'!$D$9:D$63,MATCH(B241,'Objetivo Mitigación'!$E$9:$E$63,0)),"")</f>
        <v/>
      </c>
      <c r="B241" s="53" t="s">
        <v>701</v>
      </c>
      <c r="C241" s="54"/>
      <c r="D241" s="549"/>
      <c r="E241" s="677"/>
      <c r="F241" s="678"/>
      <c r="G241" s="471"/>
      <c r="H241" s="475"/>
      <c r="I241" s="476"/>
      <c r="J241" s="477"/>
      <c r="K241" s="50"/>
      <c r="L241" s="50"/>
      <c r="M241" s="50"/>
      <c r="N241" s="45"/>
      <c r="O241" s="50"/>
    </row>
    <row r="242" spans="1:15" ht="14.4">
      <c r="A242" s="100" t="str">
        <f t="array" ref="A242">IFERROR(INDEX('Objetivo Mitigación'!$D$9:D$63,MATCH(B242,'Objetivo Mitigación'!$E$9:$E$63,0)),"")</f>
        <v/>
      </c>
      <c r="B242" s="53" t="s">
        <v>702</v>
      </c>
      <c r="C242" s="54"/>
      <c r="D242" s="549"/>
      <c r="E242" s="677"/>
      <c r="F242" s="678"/>
      <c r="G242" s="449"/>
      <c r="H242" s="478"/>
      <c r="I242" s="479"/>
      <c r="J242" s="480"/>
      <c r="K242" s="50"/>
      <c r="L242" s="50"/>
      <c r="M242" s="50"/>
      <c r="N242" s="45"/>
      <c r="O242" s="50"/>
    </row>
    <row r="243" spans="1:15" ht="15" customHeight="1">
      <c r="A243" s="100" t="str">
        <f t="array" ref="A243">IFERROR(INDEX('Objetivo Mitigación'!$D$9:D$63,MATCH(B243,'Objetivo Mitigación'!$E$9:$E$63,0)),"")</f>
        <v/>
      </c>
      <c r="B243" s="53" t="s">
        <v>434</v>
      </c>
      <c r="C243" s="54"/>
      <c r="D243" s="549"/>
      <c r="E243" s="677"/>
      <c r="F243" s="678"/>
      <c r="G243" s="448">
        <v>165</v>
      </c>
      <c r="H243" s="472" t="s">
        <v>703</v>
      </c>
      <c r="I243" s="473"/>
      <c r="J243" s="474"/>
      <c r="K243" s="50"/>
      <c r="L243" s="50"/>
      <c r="M243" s="50"/>
      <c r="N243" s="45"/>
      <c r="O243" s="50"/>
    </row>
    <row r="244" spans="1:15" ht="14.4">
      <c r="A244" s="100" t="str">
        <f t="array" ref="A244">IFERROR(INDEX('Objetivo Mitigación'!$D$9:D$63,MATCH(B244,'Objetivo Mitigación'!$E$9:$E$63,0)),"")</f>
        <v/>
      </c>
      <c r="B244" s="53" t="s">
        <v>435</v>
      </c>
      <c r="C244" s="54"/>
      <c r="D244" s="549"/>
      <c r="E244" s="677"/>
      <c r="F244" s="678"/>
      <c r="G244" s="471"/>
      <c r="H244" s="475"/>
      <c r="I244" s="476"/>
      <c r="J244" s="477"/>
      <c r="K244" s="50"/>
      <c r="L244" s="50"/>
      <c r="M244" s="50"/>
      <c r="N244" s="45"/>
      <c r="O244" s="50"/>
    </row>
    <row r="245" spans="1:15" ht="14.4">
      <c r="A245" s="100" t="str">
        <f t="array" ref="A245">IFERROR(INDEX('Objetivo Mitigación'!$D$9:D$63,MATCH(B245,'Objetivo Mitigación'!$E$9:$E$63,0)),"")</f>
        <v/>
      </c>
      <c r="B245" s="53" t="s">
        <v>422</v>
      </c>
      <c r="C245" s="54"/>
      <c r="D245" s="549"/>
      <c r="E245" s="677"/>
      <c r="F245" s="678"/>
      <c r="G245" s="449"/>
      <c r="H245" s="478"/>
      <c r="I245" s="479"/>
      <c r="J245" s="480"/>
      <c r="K245" s="50"/>
      <c r="L245" s="50"/>
      <c r="M245" s="50"/>
      <c r="N245" s="45"/>
      <c r="O245" s="50"/>
    </row>
    <row r="246" spans="1:15" ht="45" customHeight="1">
      <c r="A246" s="100" t="str">
        <f t="array" ref="A246">IFERROR(INDEX('Objetivo Mitigación'!$D$9:D$63,MATCH(B246,'Objetivo Mitigación'!$E$9:$E$63,0)),"")</f>
        <v/>
      </c>
      <c r="B246" s="53" t="s">
        <v>436</v>
      </c>
      <c r="C246" s="54" t="s">
        <v>704</v>
      </c>
      <c r="D246" s="549"/>
      <c r="E246" s="677"/>
      <c r="F246" s="678"/>
      <c r="G246" s="87">
        <v>166</v>
      </c>
      <c r="H246" s="468" t="s">
        <v>705</v>
      </c>
      <c r="I246" s="469"/>
      <c r="J246" s="470"/>
      <c r="K246" s="50"/>
      <c r="L246" s="50"/>
      <c r="M246" s="50"/>
      <c r="N246" s="45"/>
      <c r="O246" s="50"/>
    </row>
    <row r="247" spans="1:15" ht="45" customHeight="1">
      <c r="A247" s="100" t="s">
        <v>99</v>
      </c>
      <c r="B247" s="54" t="s">
        <v>706</v>
      </c>
      <c r="C247" s="54" t="s">
        <v>704</v>
      </c>
      <c r="D247" s="549"/>
      <c r="E247" s="677"/>
      <c r="F247" s="678"/>
      <c r="G247" s="87">
        <v>167</v>
      </c>
      <c r="H247" s="468" t="s">
        <v>707</v>
      </c>
      <c r="I247" s="469"/>
      <c r="J247" s="470"/>
      <c r="K247" s="50"/>
      <c r="L247" s="50"/>
      <c r="M247" s="50"/>
      <c r="N247" s="45"/>
      <c r="O247" s="50"/>
    </row>
    <row r="248" spans="1:15" ht="45" customHeight="1">
      <c r="A248" s="100" t="s">
        <v>99</v>
      </c>
      <c r="B248" s="54" t="s">
        <v>706</v>
      </c>
      <c r="C248" s="54" t="s">
        <v>704</v>
      </c>
      <c r="D248" s="549"/>
      <c r="E248" s="677"/>
      <c r="F248" s="678"/>
      <c r="G248" s="87">
        <v>168</v>
      </c>
      <c r="H248" s="468" t="s">
        <v>708</v>
      </c>
      <c r="I248" s="469"/>
      <c r="J248" s="470"/>
      <c r="K248" s="50"/>
      <c r="L248" s="50"/>
      <c r="M248" s="50"/>
      <c r="N248" s="45"/>
      <c r="O248" s="50"/>
    </row>
    <row r="249" spans="1:15" ht="15" customHeight="1">
      <c r="A249" s="100" t="s">
        <v>425</v>
      </c>
      <c r="B249" s="53" t="s">
        <v>426</v>
      </c>
      <c r="C249" s="55" t="s">
        <v>459</v>
      </c>
      <c r="D249" s="549"/>
      <c r="E249" s="677"/>
      <c r="F249" s="678"/>
      <c r="G249" s="87">
        <v>169</v>
      </c>
      <c r="H249" s="468" t="s">
        <v>709</v>
      </c>
      <c r="I249" s="469"/>
      <c r="J249" s="470"/>
      <c r="K249" s="50"/>
      <c r="L249" s="50"/>
      <c r="M249" s="50"/>
      <c r="N249" s="45"/>
      <c r="O249" s="50"/>
    </row>
    <row r="250" spans="1:15" ht="15" customHeight="1">
      <c r="A250" s="100" t="s">
        <v>425</v>
      </c>
      <c r="B250" s="53" t="s">
        <v>426</v>
      </c>
      <c r="C250" s="54" t="s">
        <v>455</v>
      </c>
      <c r="D250" s="549"/>
      <c r="E250" s="677"/>
      <c r="F250" s="678"/>
      <c r="G250" s="87">
        <v>170</v>
      </c>
      <c r="H250" s="468" t="s">
        <v>710</v>
      </c>
      <c r="I250" s="469"/>
      <c r="J250" s="470"/>
      <c r="K250" s="50"/>
      <c r="L250" s="50"/>
      <c r="M250" s="50"/>
      <c r="N250" s="45"/>
      <c r="O250" s="50"/>
    </row>
    <row r="251" spans="1:15" ht="15" customHeight="1">
      <c r="A251" s="100" t="str">
        <f t="array" ref="A251">IFERROR(INDEX('Objetivo Mitigación'!$D$9:D$63,MATCH(B251,'Objetivo Mitigación'!$E$9:$E$63,0)),"")</f>
        <v/>
      </c>
      <c r="B251" s="53" t="s">
        <v>692</v>
      </c>
      <c r="C251" s="54"/>
      <c r="D251" s="549"/>
      <c r="E251" s="677"/>
      <c r="F251" s="678"/>
      <c r="G251" s="448">
        <v>171</v>
      </c>
      <c r="H251" s="472" t="s">
        <v>711</v>
      </c>
      <c r="I251" s="473"/>
      <c r="J251" s="474"/>
      <c r="K251" s="50"/>
      <c r="L251" s="50"/>
      <c r="M251" s="50"/>
      <c r="N251" s="45"/>
      <c r="O251" s="50"/>
    </row>
    <row r="252" spans="1:15" ht="14.4">
      <c r="A252" s="100" t="s">
        <v>425</v>
      </c>
      <c r="B252" s="53" t="s">
        <v>696</v>
      </c>
      <c r="C252" s="54"/>
      <c r="D252" s="549"/>
      <c r="E252" s="677"/>
      <c r="F252" s="678"/>
      <c r="G252" s="471"/>
      <c r="H252" s="475"/>
      <c r="I252" s="476"/>
      <c r="J252" s="477"/>
      <c r="K252" s="50"/>
      <c r="L252" s="50"/>
      <c r="M252" s="50"/>
      <c r="N252" s="45"/>
      <c r="O252" s="50"/>
    </row>
    <row r="253" spans="1:15" ht="14.4">
      <c r="A253" s="100" t="str">
        <f t="array" ref="A253">IFERROR(INDEX('Objetivo Mitigación'!$D$9:D$63,MATCH(B253,'Objetivo Mitigación'!$E$9:$E$63,0)),"")</f>
        <v/>
      </c>
      <c r="B253" s="53" t="s">
        <v>697</v>
      </c>
      <c r="C253" s="54"/>
      <c r="D253" s="549"/>
      <c r="E253" s="677"/>
      <c r="F253" s="678"/>
      <c r="G253" s="471"/>
      <c r="H253" s="475"/>
      <c r="I253" s="476"/>
      <c r="J253" s="477"/>
      <c r="K253" s="50"/>
      <c r="L253" s="50"/>
      <c r="M253" s="50"/>
      <c r="N253" s="45"/>
      <c r="O253" s="50"/>
    </row>
    <row r="254" spans="1:15" ht="14.4">
      <c r="A254" s="100" t="str">
        <f t="array" ref="A254">IFERROR(INDEX('Objetivo Mitigación'!$D$9:D$63,MATCH(B254,'Objetivo Mitigación'!$E$9:$E$63,0)),"")</f>
        <v/>
      </c>
      <c r="B254" s="53" t="s">
        <v>698</v>
      </c>
      <c r="C254" s="54"/>
      <c r="D254" s="549"/>
      <c r="E254" s="677"/>
      <c r="F254" s="678"/>
      <c r="G254" s="471"/>
      <c r="H254" s="475"/>
      <c r="I254" s="476"/>
      <c r="J254" s="477"/>
      <c r="K254" s="50"/>
      <c r="L254" s="50"/>
      <c r="M254" s="50"/>
      <c r="N254" s="45"/>
      <c r="O254" s="50"/>
    </row>
    <row r="255" spans="1:15" ht="14.4">
      <c r="A255" s="100" t="str">
        <f t="array" ref="A255">IFERROR(INDEX('Objetivo Mitigación'!$D$9:D$63,MATCH(B255,'Objetivo Mitigación'!$E$9:$E$63,0)),"")</f>
        <v/>
      </c>
      <c r="B255" s="53" t="s">
        <v>699</v>
      </c>
      <c r="C255" s="54"/>
      <c r="D255" s="549"/>
      <c r="E255" s="677"/>
      <c r="F255" s="678"/>
      <c r="G255" s="471"/>
      <c r="H255" s="475"/>
      <c r="I255" s="476"/>
      <c r="J255" s="477"/>
      <c r="K255" s="50"/>
      <c r="L255" s="50"/>
      <c r="M255" s="50"/>
      <c r="N255" s="45"/>
      <c r="O255" s="50"/>
    </row>
    <row r="256" spans="1:15" ht="14.4">
      <c r="A256" s="100" t="str">
        <f t="array" ref="A256">IFERROR(INDEX('Objetivo Mitigación'!$D$9:D$63,MATCH(B256,'Objetivo Mitigación'!$E$9:$E$63,0)),"")</f>
        <v/>
      </c>
      <c r="B256" s="53" t="s">
        <v>700</v>
      </c>
      <c r="C256" s="54"/>
      <c r="D256" s="549"/>
      <c r="E256" s="677"/>
      <c r="F256" s="678"/>
      <c r="G256" s="471"/>
      <c r="H256" s="475"/>
      <c r="I256" s="476"/>
      <c r="J256" s="477"/>
      <c r="K256" s="50"/>
      <c r="L256" s="50"/>
      <c r="M256" s="50"/>
      <c r="N256" s="45"/>
      <c r="O256" s="50"/>
    </row>
    <row r="257" spans="1:15" ht="14.4">
      <c r="A257" s="100" t="str">
        <f t="array" ref="A257">IFERROR(INDEX('Objetivo Mitigación'!$D$9:D$63,MATCH(B257,'Objetivo Mitigación'!$E$9:$E$63,0)),"")</f>
        <v/>
      </c>
      <c r="B257" s="53" t="s">
        <v>701</v>
      </c>
      <c r="C257" s="54"/>
      <c r="D257" s="549"/>
      <c r="E257" s="677"/>
      <c r="F257" s="678"/>
      <c r="G257" s="471"/>
      <c r="H257" s="475"/>
      <c r="I257" s="476"/>
      <c r="J257" s="477"/>
      <c r="K257" s="50"/>
      <c r="L257" s="50"/>
      <c r="M257" s="50"/>
      <c r="N257" s="45"/>
      <c r="O257" s="50"/>
    </row>
    <row r="258" spans="1:15" ht="14.4">
      <c r="A258" s="100" t="str">
        <f t="array" ref="A258">IFERROR(INDEX('Objetivo Mitigación'!$D$9:D$63,MATCH(B258,'Objetivo Mitigación'!$E$9:$E$63,0)),"")</f>
        <v/>
      </c>
      <c r="B258" s="53" t="s">
        <v>702</v>
      </c>
      <c r="C258" s="54"/>
      <c r="D258" s="549"/>
      <c r="E258" s="677"/>
      <c r="F258" s="678"/>
      <c r="G258" s="449"/>
      <c r="H258" s="478"/>
      <c r="I258" s="479"/>
      <c r="J258" s="480"/>
      <c r="K258" s="50"/>
      <c r="L258" s="50"/>
      <c r="M258" s="50"/>
      <c r="N258" s="45"/>
      <c r="O258" s="50"/>
    </row>
    <row r="259" spans="1:15" ht="15" customHeight="1">
      <c r="A259" s="100" t="str">
        <f t="array" ref="A259">IFERROR(INDEX('Objetivo Mitigación'!$D$9:D$63,MATCH(B259,'Objetivo Mitigación'!$E$9:$E$63,0)),"")</f>
        <v/>
      </c>
      <c r="B259" s="53" t="s">
        <v>692</v>
      </c>
      <c r="C259" s="54"/>
      <c r="D259" s="549"/>
      <c r="E259" s="677"/>
      <c r="F259" s="678"/>
      <c r="G259" s="448">
        <v>172</v>
      </c>
      <c r="H259" s="472" t="s">
        <v>712</v>
      </c>
      <c r="I259" s="473"/>
      <c r="J259" s="474"/>
      <c r="K259" s="50"/>
      <c r="L259" s="50"/>
      <c r="M259" s="50"/>
      <c r="N259" s="45"/>
      <c r="O259" s="50"/>
    </row>
    <row r="260" spans="1:15" ht="14.4">
      <c r="A260" s="100" t="s">
        <v>425</v>
      </c>
      <c r="B260" s="53" t="s">
        <v>696</v>
      </c>
      <c r="C260" s="54"/>
      <c r="D260" s="549"/>
      <c r="E260" s="677"/>
      <c r="F260" s="678"/>
      <c r="G260" s="471"/>
      <c r="H260" s="475"/>
      <c r="I260" s="476"/>
      <c r="J260" s="477"/>
      <c r="K260" s="50"/>
      <c r="L260" s="50"/>
      <c r="M260" s="50"/>
      <c r="N260" s="45"/>
      <c r="O260" s="50"/>
    </row>
    <row r="261" spans="1:15" ht="14.4">
      <c r="A261" s="100" t="str">
        <f t="array" ref="A261">IFERROR(INDEX('Objetivo Mitigación'!$D$9:D$63,MATCH(B261,'Objetivo Mitigación'!$E$9:$E$63,0)),"")</f>
        <v/>
      </c>
      <c r="B261" s="53" t="s">
        <v>697</v>
      </c>
      <c r="C261" s="54"/>
      <c r="D261" s="549"/>
      <c r="E261" s="677"/>
      <c r="F261" s="678"/>
      <c r="G261" s="471"/>
      <c r="H261" s="475"/>
      <c r="I261" s="476"/>
      <c r="J261" s="477"/>
      <c r="K261" s="50"/>
      <c r="L261" s="50"/>
      <c r="M261" s="50"/>
      <c r="N261" s="45"/>
      <c r="O261" s="50"/>
    </row>
    <row r="262" spans="1:15" ht="14.4">
      <c r="A262" s="100" t="str">
        <f t="array" ref="A262">IFERROR(INDEX('Objetivo Mitigación'!$D$9:D$63,MATCH(B262,'Objetivo Mitigación'!$E$9:$E$63,0)),"")</f>
        <v/>
      </c>
      <c r="B262" s="53" t="s">
        <v>698</v>
      </c>
      <c r="C262" s="54"/>
      <c r="D262" s="549"/>
      <c r="E262" s="677"/>
      <c r="F262" s="678"/>
      <c r="G262" s="471"/>
      <c r="H262" s="475"/>
      <c r="I262" s="476"/>
      <c r="J262" s="477"/>
      <c r="K262" s="50"/>
      <c r="L262" s="50"/>
      <c r="M262" s="50"/>
      <c r="N262" s="45"/>
      <c r="O262" s="50"/>
    </row>
    <row r="263" spans="1:15" ht="14.4">
      <c r="A263" s="100" t="str">
        <f t="array" ref="A263">IFERROR(INDEX('Objetivo Mitigación'!$D$9:D$63,MATCH(B263,'Objetivo Mitigación'!$E$9:$E$63,0)),"")</f>
        <v/>
      </c>
      <c r="B263" s="53" t="s">
        <v>699</v>
      </c>
      <c r="C263" s="54"/>
      <c r="D263" s="549"/>
      <c r="E263" s="677"/>
      <c r="F263" s="678"/>
      <c r="G263" s="471"/>
      <c r="H263" s="475"/>
      <c r="I263" s="476"/>
      <c r="J263" s="477"/>
      <c r="K263" s="50"/>
      <c r="L263" s="50"/>
      <c r="M263" s="50"/>
      <c r="N263" s="45"/>
      <c r="O263" s="50"/>
    </row>
    <row r="264" spans="1:15" ht="14.4">
      <c r="A264" s="100" t="str">
        <f t="array" ref="A264">IFERROR(INDEX('Objetivo Mitigación'!$D$9:D$63,MATCH(B264,'Objetivo Mitigación'!$E$9:$E$63,0)),"")</f>
        <v/>
      </c>
      <c r="B264" s="53" t="s">
        <v>700</v>
      </c>
      <c r="C264" s="54"/>
      <c r="D264" s="549"/>
      <c r="E264" s="677"/>
      <c r="F264" s="678"/>
      <c r="G264" s="471"/>
      <c r="H264" s="475"/>
      <c r="I264" s="476"/>
      <c r="J264" s="477"/>
      <c r="K264" s="50"/>
      <c r="L264" s="50"/>
      <c r="M264" s="50"/>
      <c r="N264" s="45"/>
      <c r="O264" s="50"/>
    </row>
    <row r="265" spans="1:15" ht="14.4">
      <c r="A265" s="100" t="str">
        <f t="array" ref="A265">IFERROR(INDEX('Objetivo Mitigación'!$D$9:D$63,MATCH(B265,'Objetivo Mitigación'!$E$9:$E$63,0)),"")</f>
        <v/>
      </c>
      <c r="B265" s="53" t="s">
        <v>701</v>
      </c>
      <c r="C265" s="54"/>
      <c r="D265" s="549"/>
      <c r="E265" s="677"/>
      <c r="F265" s="678"/>
      <c r="G265" s="471"/>
      <c r="H265" s="475"/>
      <c r="I265" s="476"/>
      <c r="J265" s="477"/>
      <c r="K265" s="50"/>
      <c r="L265" s="50"/>
      <c r="M265" s="50"/>
      <c r="N265" s="45"/>
      <c r="O265" s="50"/>
    </row>
    <row r="266" spans="1:15" ht="14.4">
      <c r="A266" s="100" t="str">
        <f t="array" ref="A266">IFERROR(INDEX('Objetivo Mitigación'!$D$9:D$63,MATCH(B266,'Objetivo Mitigación'!$E$9:$E$63,0)),"")</f>
        <v/>
      </c>
      <c r="B266" s="53" t="s">
        <v>702</v>
      </c>
      <c r="C266" s="54"/>
      <c r="D266" s="549"/>
      <c r="E266" s="677"/>
      <c r="F266" s="678"/>
      <c r="G266" s="449"/>
      <c r="H266" s="478"/>
      <c r="I266" s="479"/>
      <c r="J266" s="480"/>
      <c r="K266" s="50"/>
      <c r="L266" s="50"/>
      <c r="M266" s="50"/>
      <c r="N266" s="45"/>
      <c r="O266" s="50"/>
    </row>
    <row r="267" spans="1:15" ht="45" customHeight="1">
      <c r="A267" s="100" t="s">
        <v>99</v>
      </c>
      <c r="B267" s="53" t="s">
        <v>713</v>
      </c>
      <c r="C267" s="54" t="s">
        <v>704</v>
      </c>
      <c r="D267" s="549"/>
      <c r="E267" s="677"/>
      <c r="F267" s="678"/>
      <c r="G267" s="87">
        <v>173</v>
      </c>
      <c r="H267" s="468" t="s">
        <v>714</v>
      </c>
      <c r="I267" s="469"/>
      <c r="J267" s="470"/>
      <c r="K267" s="50"/>
      <c r="L267" s="50"/>
      <c r="M267" s="50"/>
      <c r="N267" s="45"/>
      <c r="O267" s="50"/>
    </row>
    <row r="268" spans="1:15" ht="30" customHeight="1">
      <c r="A268" s="100" t="s">
        <v>715</v>
      </c>
      <c r="B268" s="53" t="s">
        <v>716</v>
      </c>
      <c r="C268" s="54" t="s">
        <v>717</v>
      </c>
      <c r="D268" s="549"/>
      <c r="E268" s="679"/>
      <c r="F268" s="680"/>
      <c r="G268" s="87">
        <v>174</v>
      </c>
      <c r="H268" s="468" t="s">
        <v>718</v>
      </c>
      <c r="I268" s="469"/>
      <c r="J268" s="470"/>
      <c r="K268" s="50"/>
      <c r="L268" s="50"/>
      <c r="M268" s="50"/>
      <c r="N268" s="45"/>
      <c r="O268" s="50"/>
    </row>
    <row r="269" spans="1:15" ht="15" customHeight="1">
      <c r="A269" s="100" t="str">
        <f t="array" ref="A269">IFERROR(INDEX('Objetivo Mitigación'!$D$9:D$63,MATCH(B269,'Objetivo Mitigación'!$E$9:$E$63,0)),"")</f>
        <v/>
      </c>
      <c r="B269" s="53" t="s">
        <v>697</v>
      </c>
      <c r="C269" s="54"/>
      <c r="D269" s="549"/>
      <c r="E269" s="667" t="s">
        <v>719</v>
      </c>
      <c r="F269" s="668"/>
      <c r="G269" s="87">
        <v>175</v>
      </c>
      <c r="H269" s="468" t="s">
        <v>720</v>
      </c>
      <c r="I269" s="469"/>
      <c r="J269" s="470"/>
      <c r="K269" s="50"/>
      <c r="L269" s="50"/>
      <c r="M269" s="50"/>
      <c r="N269" s="45"/>
      <c r="O269" s="50"/>
    </row>
    <row r="270" spans="1:15" ht="15" customHeight="1">
      <c r="A270" s="100" t="str">
        <f t="array" ref="A270">IFERROR(INDEX('Objetivo Mitigación'!$D$9:D$63,MATCH(B270,'Objetivo Mitigación'!$E$9:$E$63,0)),"")</f>
        <v/>
      </c>
      <c r="B270" s="53" t="s">
        <v>697</v>
      </c>
      <c r="C270" s="54"/>
      <c r="D270" s="549"/>
      <c r="E270" s="669"/>
      <c r="F270" s="670"/>
      <c r="G270" s="87">
        <v>176</v>
      </c>
      <c r="H270" s="468" t="s">
        <v>721</v>
      </c>
      <c r="I270" s="469"/>
      <c r="J270" s="470"/>
      <c r="K270" s="50"/>
      <c r="L270" s="50"/>
      <c r="M270" s="50"/>
      <c r="N270" s="45"/>
      <c r="O270" s="50"/>
    </row>
    <row r="271" spans="1:15" ht="15" customHeight="1">
      <c r="A271" s="100" t="str">
        <f t="array" ref="A271">IFERROR(INDEX('Objetivo Mitigación'!$D$9:D$63,MATCH(B271,'Objetivo Mitigación'!$E$9:$E$63,0)),"")</f>
        <v/>
      </c>
      <c r="B271" s="53" t="s">
        <v>697</v>
      </c>
      <c r="C271" s="54"/>
      <c r="D271" s="549"/>
      <c r="E271" s="669"/>
      <c r="F271" s="670"/>
      <c r="G271" s="87">
        <v>177</v>
      </c>
      <c r="H271" s="468" t="s">
        <v>722</v>
      </c>
      <c r="I271" s="469"/>
      <c r="J271" s="470"/>
      <c r="K271" s="50"/>
      <c r="L271" s="50"/>
      <c r="M271" s="50"/>
      <c r="N271" s="45"/>
      <c r="O271" s="50"/>
    </row>
    <row r="272" spans="1:15" ht="15" customHeight="1">
      <c r="A272" s="100" t="str">
        <f t="array" ref="A272">IFERROR(INDEX('Objetivo Mitigación'!$D$9:D$63,MATCH(B272,'Objetivo Mitigación'!$E$9:$E$63,0)),"")</f>
        <v/>
      </c>
      <c r="B272" s="53" t="s">
        <v>697</v>
      </c>
      <c r="C272" s="54"/>
      <c r="D272" s="549"/>
      <c r="E272" s="669"/>
      <c r="F272" s="670"/>
      <c r="G272" s="87">
        <v>178</v>
      </c>
      <c r="H272" s="468" t="s">
        <v>723</v>
      </c>
      <c r="I272" s="469"/>
      <c r="J272" s="470"/>
      <c r="K272" s="50"/>
      <c r="L272" s="50"/>
      <c r="M272" s="50"/>
      <c r="N272" s="45"/>
      <c r="O272" s="50"/>
    </row>
    <row r="273" spans="1:15" ht="15" customHeight="1">
      <c r="A273" s="100" t="str">
        <f t="array" ref="A273">IFERROR(INDEX('Objetivo Mitigación'!$D$9:D$63,MATCH(B273,'Objetivo Mitigación'!$E$9:$E$63,0)),"")</f>
        <v/>
      </c>
      <c r="B273" s="53" t="s">
        <v>697</v>
      </c>
      <c r="C273" s="54"/>
      <c r="D273" s="549"/>
      <c r="E273" s="669"/>
      <c r="F273" s="670"/>
      <c r="G273" s="87">
        <v>179</v>
      </c>
      <c r="H273" s="468" t="s">
        <v>724</v>
      </c>
      <c r="I273" s="469"/>
      <c r="J273" s="470"/>
      <c r="K273" s="50"/>
      <c r="L273" s="50"/>
      <c r="M273" s="50"/>
      <c r="N273" s="45"/>
      <c r="O273" s="50"/>
    </row>
    <row r="274" spans="1:15" ht="15" customHeight="1">
      <c r="A274" s="100" t="str">
        <f t="array" ref="A274">IFERROR(INDEX('Objetivo Mitigación'!$D$9:D$63,MATCH(B274,'Objetivo Mitigación'!$E$9:$E$63,0)),"")</f>
        <v/>
      </c>
      <c r="B274" s="53" t="s">
        <v>697</v>
      </c>
      <c r="C274" s="54"/>
      <c r="D274" s="549"/>
      <c r="E274" s="671"/>
      <c r="F274" s="672"/>
      <c r="G274" s="87">
        <v>180</v>
      </c>
      <c r="H274" s="468" t="s">
        <v>725</v>
      </c>
      <c r="I274" s="469"/>
      <c r="J274" s="470"/>
      <c r="K274" s="50"/>
      <c r="L274" s="50"/>
      <c r="M274" s="50"/>
      <c r="N274" s="45"/>
      <c r="O274" s="50"/>
    </row>
    <row r="275" spans="1:15" ht="15" customHeight="1">
      <c r="A275" s="100" t="s">
        <v>425</v>
      </c>
      <c r="B275" s="53" t="s">
        <v>426</v>
      </c>
      <c r="C275" s="54"/>
      <c r="D275" s="549"/>
      <c r="E275" s="673" t="s">
        <v>726</v>
      </c>
      <c r="F275" s="674"/>
      <c r="G275" s="87">
        <v>181</v>
      </c>
      <c r="H275" s="468" t="s">
        <v>727</v>
      </c>
      <c r="I275" s="469"/>
      <c r="J275" s="470"/>
      <c r="K275" s="50"/>
      <c r="L275" s="50"/>
      <c r="M275" s="50"/>
      <c r="N275" s="45"/>
      <c r="O275" s="50"/>
    </row>
    <row r="276" spans="1:15" ht="15" customHeight="1">
      <c r="A276" s="100" t="str">
        <f t="array" ref="A276">IFERROR(INDEX('Objetivo Mitigación'!$D$9:D$63,MATCH(B276,'Objetivo Mitigación'!$E$9:$E$63,0)),"")</f>
        <v/>
      </c>
      <c r="B276" s="54" t="s">
        <v>699</v>
      </c>
      <c r="C276" s="54"/>
      <c r="D276" s="549"/>
      <c r="E276" s="667" t="s">
        <v>728</v>
      </c>
      <c r="F276" s="668"/>
      <c r="G276" s="87">
        <v>182</v>
      </c>
      <c r="H276" s="468" t="s">
        <v>729</v>
      </c>
      <c r="I276" s="469"/>
      <c r="J276" s="470"/>
      <c r="K276" s="50"/>
      <c r="L276" s="50"/>
      <c r="M276" s="50"/>
      <c r="N276" s="45"/>
      <c r="O276" s="50"/>
    </row>
    <row r="277" spans="1:15" ht="15" customHeight="1">
      <c r="A277" s="100" t="str">
        <f t="array" ref="A277">IFERROR(INDEX('Objetivo Mitigación'!$D$9:D$63,MATCH(B277,'Objetivo Mitigación'!$E$9:$E$63,0)),"")</f>
        <v/>
      </c>
      <c r="B277" s="54" t="s">
        <v>699</v>
      </c>
      <c r="C277" s="54"/>
      <c r="D277" s="549"/>
      <c r="E277" s="669"/>
      <c r="F277" s="670"/>
      <c r="G277" s="87">
        <v>183</v>
      </c>
      <c r="H277" s="468" t="s">
        <v>730</v>
      </c>
      <c r="I277" s="469"/>
      <c r="J277" s="470"/>
      <c r="K277" s="50"/>
      <c r="L277" s="50"/>
      <c r="M277" s="50"/>
      <c r="N277" s="45"/>
      <c r="O277" s="50"/>
    </row>
    <row r="278" spans="1:15" ht="15" customHeight="1">
      <c r="A278" s="100" t="str">
        <f t="array" ref="A278">IFERROR(INDEX('Objetivo Mitigación'!$D$9:D$63,MATCH(B278,'Objetivo Mitigación'!$E$9:$E$63,0)),"")</f>
        <v/>
      </c>
      <c r="B278" s="54" t="s">
        <v>699</v>
      </c>
      <c r="C278" s="54"/>
      <c r="D278" s="549"/>
      <c r="E278" s="669"/>
      <c r="F278" s="670"/>
      <c r="G278" s="87">
        <v>184</v>
      </c>
      <c r="H278" s="468" t="s">
        <v>731</v>
      </c>
      <c r="I278" s="469"/>
      <c r="J278" s="470"/>
      <c r="K278" s="50"/>
      <c r="L278" s="50"/>
      <c r="M278" s="50"/>
      <c r="N278" s="45"/>
      <c r="O278" s="50"/>
    </row>
    <row r="279" spans="1:15" ht="15" customHeight="1">
      <c r="A279" s="100" t="str">
        <f t="array" ref="A279">IFERROR(INDEX('Objetivo Mitigación'!$D$9:D$63,MATCH(B279,'Objetivo Mitigación'!$E$9:$E$63,0)),"")</f>
        <v/>
      </c>
      <c r="B279" s="54" t="s">
        <v>699</v>
      </c>
      <c r="C279" s="54"/>
      <c r="D279" s="549"/>
      <c r="E279" s="669"/>
      <c r="F279" s="670"/>
      <c r="G279" s="87">
        <v>185</v>
      </c>
      <c r="H279" s="468" t="s">
        <v>732</v>
      </c>
      <c r="I279" s="469"/>
      <c r="J279" s="470"/>
      <c r="K279" s="50"/>
      <c r="L279" s="50"/>
      <c r="M279" s="50"/>
      <c r="N279" s="45"/>
      <c r="O279" s="50"/>
    </row>
    <row r="280" spans="1:15" ht="15" customHeight="1">
      <c r="A280" s="100" t="s">
        <v>425</v>
      </c>
      <c r="B280" s="53" t="s">
        <v>426</v>
      </c>
      <c r="C280" s="54" t="s">
        <v>455</v>
      </c>
      <c r="D280" s="549"/>
      <c r="E280" s="669"/>
      <c r="F280" s="670"/>
      <c r="G280" s="87">
        <v>186</v>
      </c>
      <c r="H280" s="468" t="s">
        <v>733</v>
      </c>
      <c r="I280" s="469"/>
      <c r="J280" s="470"/>
      <c r="K280" s="50"/>
      <c r="L280" s="50"/>
      <c r="M280" s="50"/>
      <c r="N280" s="45"/>
      <c r="O280" s="50"/>
    </row>
    <row r="281" spans="1:15" ht="15" customHeight="1">
      <c r="A281" s="100" t="s">
        <v>425</v>
      </c>
      <c r="B281" s="53" t="s">
        <v>426</v>
      </c>
      <c r="C281" s="54" t="s">
        <v>455</v>
      </c>
      <c r="D281" s="549"/>
      <c r="E281" s="669"/>
      <c r="F281" s="670"/>
      <c r="G281" s="87">
        <v>187</v>
      </c>
      <c r="H281" s="468" t="s">
        <v>734</v>
      </c>
      <c r="I281" s="469"/>
      <c r="J281" s="470"/>
      <c r="K281" s="50"/>
      <c r="L281" s="50"/>
      <c r="M281" s="50"/>
      <c r="N281" s="45"/>
      <c r="O281" s="50"/>
    </row>
    <row r="282" spans="1:15" ht="15" customHeight="1">
      <c r="A282" s="100" t="str">
        <f t="array" ref="A282">IFERROR(INDEX('Objetivo Mitigación'!$D$9:D$63,MATCH(B282,'Objetivo Mitigación'!$E$9:$E$63,0)),"")</f>
        <v/>
      </c>
      <c r="B282" s="54" t="s">
        <v>699</v>
      </c>
      <c r="C282" s="54"/>
      <c r="D282" s="549"/>
      <c r="E282" s="671"/>
      <c r="F282" s="672"/>
      <c r="G282" s="87">
        <v>188</v>
      </c>
      <c r="H282" s="468" t="s">
        <v>735</v>
      </c>
      <c r="I282" s="469"/>
      <c r="J282" s="470"/>
      <c r="K282" s="50"/>
      <c r="L282" s="50"/>
      <c r="M282" s="50"/>
      <c r="N282" s="45"/>
      <c r="O282" s="50"/>
    </row>
    <row r="283" spans="1:15" ht="15" customHeight="1">
      <c r="A283" s="100" t="s">
        <v>425</v>
      </c>
      <c r="B283" s="53" t="s">
        <v>426</v>
      </c>
      <c r="C283" s="54"/>
      <c r="D283" s="549"/>
      <c r="E283" s="689" t="s">
        <v>736</v>
      </c>
      <c r="F283" s="690"/>
      <c r="G283" s="87">
        <v>189</v>
      </c>
      <c r="H283" s="468" t="s">
        <v>737</v>
      </c>
      <c r="I283" s="469"/>
      <c r="J283" s="470"/>
      <c r="K283" s="50"/>
      <c r="L283" s="50"/>
      <c r="M283" s="50"/>
      <c r="N283" s="45"/>
      <c r="O283" s="50"/>
    </row>
    <row r="284" spans="1:15" ht="15" customHeight="1">
      <c r="A284" s="100" t="s">
        <v>425</v>
      </c>
      <c r="B284" s="53" t="s">
        <v>426</v>
      </c>
      <c r="C284" s="54"/>
      <c r="D284" s="549"/>
      <c r="E284" s="691"/>
      <c r="F284" s="692"/>
      <c r="G284" s="87">
        <v>190</v>
      </c>
      <c r="H284" s="468" t="s">
        <v>738</v>
      </c>
      <c r="I284" s="469"/>
      <c r="J284" s="470"/>
      <c r="K284" s="50"/>
      <c r="L284" s="50"/>
      <c r="M284" s="50"/>
      <c r="N284" s="45"/>
      <c r="O284" s="50"/>
    </row>
    <row r="285" spans="1:15" ht="15" customHeight="1">
      <c r="A285" s="100" t="s">
        <v>425</v>
      </c>
      <c r="B285" s="53" t="s">
        <v>426</v>
      </c>
      <c r="C285" s="54"/>
      <c r="D285" s="549"/>
      <c r="E285" s="693" t="s">
        <v>739</v>
      </c>
      <c r="F285" s="694"/>
      <c r="G285" s="87">
        <v>191</v>
      </c>
      <c r="H285" s="468" t="s">
        <v>740</v>
      </c>
      <c r="I285" s="469"/>
      <c r="J285" s="470"/>
      <c r="K285" s="50"/>
      <c r="L285" s="50"/>
      <c r="M285" s="50"/>
      <c r="N285" s="45"/>
      <c r="O285" s="50"/>
    </row>
    <row r="286" spans="1:15" ht="15" customHeight="1">
      <c r="A286" s="100" t="str">
        <f t="array" ref="A286">IFERROR(INDEX('Objetivo Mitigación'!$D$9:D$63,MATCH(B286,'Objetivo Mitigación'!$E$9:$E$63,0)),"")</f>
        <v/>
      </c>
      <c r="B286" s="54" t="s">
        <v>702</v>
      </c>
      <c r="C286" s="54"/>
      <c r="D286" s="549"/>
      <c r="E286" s="695"/>
      <c r="F286" s="696"/>
      <c r="G286" s="87">
        <v>192</v>
      </c>
      <c r="H286" s="468" t="s">
        <v>741</v>
      </c>
      <c r="I286" s="469"/>
      <c r="J286" s="470"/>
      <c r="K286" s="50"/>
      <c r="L286" s="50"/>
      <c r="M286" s="50"/>
      <c r="N286" s="45"/>
      <c r="O286" s="50"/>
    </row>
    <row r="287" spans="1:15" ht="30" customHeight="1">
      <c r="A287" s="100" t="s">
        <v>425</v>
      </c>
      <c r="B287" s="53" t="s">
        <v>426</v>
      </c>
      <c r="C287" s="54" t="s">
        <v>470</v>
      </c>
      <c r="D287" s="549"/>
      <c r="E287" s="697" t="s">
        <v>742</v>
      </c>
      <c r="F287" s="698"/>
      <c r="G287" s="87">
        <v>193</v>
      </c>
      <c r="H287" s="468" t="s">
        <v>743</v>
      </c>
      <c r="I287" s="469"/>
      <c r="J287" s="470"/>
      <c r="K287" s="50"/>
      <c r="L287" s="50"/>
      <c r="M287" s="50"/>
      <c r="N287" s="45"/>
      <c r="O287" s="50"/>
    </row>
    <row r="288" spans="1:15" ht="30" customHeight="1">
      <c r="A288" s="100" t="s">
        <v>425</v>
      </c>
      <c r="B288" s="53" t="s">
        <v>426</v>
      </c>
      <c r="C288" s="54" t="s">
        <v>470</v>
      </c>
      <c r="D288" s="549"/>
      <c r="E288" s="699"/>
      <c r="F288" s="700"/>
      <c r="G288" s="87">
        <v>194</v>
      </c>
      <c r="H288" s="468" t="s">
        <v>744</v>
      </c>
      <c r="I288" s="469"/>
      <c r="J288" s="470"/>
      <c r="K288" s="50"/>
      <c r="L288" s="50"/>
      <c r="M288" s="50"/>
      <c r="N288" s="45"/>
      <c r="O288" s="50"/>
    </row>
    <row r="289" spans="1:15" ht="30" customHeight="1">
      <c r="A289" s="100" t="s">
        <v>425</v>
      </c>
      <c r="B289" s="53" t="s">
        <v>426</v>
      </c>
      <c r="C289" s="54" t="s">
        <v>470</v>
      </c>
      <c r="D289" s="549"/>
      <c r="E289" s="699"/>
      <c r="F289" s="700"/>
      <c r="G289" s="448">
        <v>195</v>
      </c>
      <c r="H289" s="450" t="s">
        <v>745</v>
      </c>
      <c r="I289" s="451"/>
      <c r="J289" s="452"/>
      <c r="K289" s="50"/>
      <c r="L289" s="50"/>
      <c r="M289" s="50"/>
      <c r="N289" s="45"/>
      <c r="O289" s="50"/>
    </row>
    <row r="290" spans="1:15" ht="14.4">
      <c r="A290" s="100" t="str">
        <f t="array" ref="A290">IFERROR(INDEX('Objetivo Mitigación'!$D$9:D$63,MATCH(B290,'Objetivo Mitigación'!$E$9:$E$63,0)),"")</f>
        <v/>
      </c>
      <c r="B290" s="54" t="s">
        <v>479</v>
      </c>
      <c r="C290" s="54"/>
      <c r="D290" s="550"/>
      <c r="E290" s="701"/>
      <c r="F290" s="702"/>
      <c r="G290" s="449"/>
      <c r="H290" s="453"/>
      <c r="I290" s="454"/>
      <c r="J290" s="455"/>
      <c r="K290" s="50"/>
      <c r="L290" s="50"/>
      <c r="M290" s="50"/>
      <c r="N290" s="45"/>
      <c r="O290" s="50"/>
    </row>
    <row r="291" spans="1:15" ht="30" customHeight="1">
      <c r="A291" s="100" t="str">
        <f t="array" ref="A291">IFERROR(INDEX('Objetivo Mitigación'!$D$9:D$63,MATCH(B291,'Objetivo Mitigación'!$E$9:$E$63,0)),"")</f>
        <v/>
      </c>
      <c r="B291" s="54" t="s">
        <v>609</v>
      </c>
      <c r="C291" s="54"/>
      <c r="D291" s="520" t="s">
        <v>746</v>
      </c>
      <c r="E291" s="523" t="s">
        <v>747</v>
      </c>
      <c r="F291" s="524"/>
      <c r="G291" s="88">
        <v>196</v>
      </c>
      <c r="H291" s="445" t="s">
        <v>748</v>
      </c>
      <c r="I291" s="446"/>
      <c r="J291" s="447"/>
      <c r="K291" s="50"/>
      <c r="L291" s="50"/>
      <c r="M291" s="50"/>
      <c r="N291" s="45"/>
      <c r="O291" s="50"/>
    </row>
    <row r="292" spans="1:15" ht="30" customHeight="1">
      <c r="A292" s="100" t="str">
        <f t="array" ref="A292">IFERROR(INDEX('Objetivo Mitigación'!$D$9:D$63,MATCH(B292,'Objetivo Mitigación'!$E$9:$E$63,0)),"")</f>
        <v/>
      </c>
      <c r="B292" s="54" t="s">
        <v>749</v>
      </c>
      <c r="C292" s="54"/>
      <c r="D292" s="521"/>
      <c r="E292" s="525"/>
      <c r="F292" s="526"/>
      <c r="G292" s="456">
        <v>197</v>
      </c>
      <c r="H292" s="459" t="s">
        <v>750</v>
      </c>
      <c r="I292" s="460"/>
      <c r="J292" s="461"/>
      <c r="K292" s="50"/>
      <c r="L292" s="50"/>
      <c r="M292" s="50"/>
      <c r="N292" s="45"/>
      <c r="O292" s="50"/>
    </row>
    <row r="293" spans="1:15" ht="14.4">
      <c r="A293" s="100" t="str">
        <f t="array" ref="A293">IFERROR(INDEX('Objetivo Mitigación'!$D$9:D$63,MATCH(B293,'Objetivo Mitigación'!$E$9:$E$63,0)),"")</f>
        <v/>
      </c>
      <c r="B293" s="54" t="s">
        <v>609</v>
      </c>
      <c r="C293" s="54"/>
      <c r="D293" s="521"/>
      <c r="E293" s="525"/>
      <c r="F293" s="526"/>
      <c r="G293" s="457"/>
      <c r="H293" s="462"/>
      <c r="I293" s="463"/>
      <c r="J293" s="464"/>
      <c r="K293" s="50"/>
      <c r="L293" s="50"/>
      <c r="M293" s="50"/>
      <c r="N293" s="45"/>
      <c r="O293" s="50"/>
    </row>
    <row r="294" spans="1:15" ht="14.4">
      <c r="A294" s="100" t="str">
        <f t="array" ref="A294">IFERROR(INDEX('Objetivo Mitigación'!$D$9:D$63,MATCH(B294,'Objetivo Mitigación'!$E$9:$E$63,0)),"")</f>
        <v/>
      </c>
      <c r="B294" s="54" t="s">
        <v>584</v>
      </c>
      <c r="C294" s="54"/>
      <c r="D294" s="521"/>
      <c r="E294" s="525"/>
      <c r="F294" s="526"/>
      <c r="G294" s="457"/>
      <c r="H294" s="462"/>
      <c r="I294" s="463"/>
      <c r="J294" s="464"/>
      <c r="K294" s="50"/>
      <c r="L294" s="50"/>
      <c r="M294" s="50"/>
      <c r="N294" s="45"/>
      <c r="O294" s="50"/>
    </row>
    <row r="295" spans="1:15" ht="14.4">
      <c r="A295" s="100" t="str">
        <f t="array" ref="A295">IFERROR(INDEX('Objetivo Mitigación'!$D$9:D$63,MATCH(B295,'Objetivo Mitigación'!$E$9:$E$63,0)),"")</f>
        <v/>
      </c>
      <c r="B295" s="54" t="s">
        <v>751</v>
      </c>
      <c r="C295" s="54"/>
      <c r="D295" s="521"/>
      <c r="E295" s="525"/>
      <c r="F295" s="526"/>
      <c r="G295" s="457"/>
      <c r="H295" s="462"/>
      <c r="I295" s="463"/>
      <c r="J295" s="464"/>
      <c r="K295" s="50"/>
      <c r="L295" s="50"/>
      <c r="M295" s="50"/>
      <c r="N295" s="45"/>
      <c r="O295" s="50"/>
    </row>
    <row r="296" spans="1:15" ht="14.4">
      <c r="A296" s="100" t="str">
        <f t="array" ref="A296">IFERROR(INDEX('Objetivo Mitigación'!$D$9:D$63,MATCH(B296,'Objetivo Mitigación'!$E$9:$E$63,0)),"")</f>
        <v/>
      </c>
      <c r="B296" s="54" t="s">
        <v>752</v>
      </c>
      <c r="C296" s="54"/>
      <c r="D296" s="521"/>
      <c r="E296" s="525"/>
      <c r="F296" s="526"/>
      <c r="G296" s="457"/>
      <c r="H296" s="462"/>
      <c r="I296" s="463"/>
      <c r="J296" s="464"/>
      <c r="K296" s="50"/>
      <c r="L296" s="50"/>
      <c r="M296" s="50"/>
      <c r="N296" s="45"/>
      <c r="O296" s="50"/>
    </row>
    <row r="297" spans="1:15" ht="14.4">
      <c r="A297" s="100" t="str">
        <f t="array" ref="A297">IFERROR(INDEX('Objetivo Mitigación'!$D$9:D$63,MATCH(B297,'Objetivo Mitigación'!$E$9:$E$63,0)),"")</f>
        <v/>
      </c>
      <c r="B297" s="54" t="s">
        <v>753</v>
      </c>
      <c r="C297" s="54"/>
      <c r="D297" s="521"/>
      <c r="E297" s="525"/>
      <c r="F297" s="526"/>
      <c r="G297" s="458"/>
      <c r="H297" s="465"/>
      <c r="I297" s="466"/>
      <c r="J297" s="467"/>
      <c r="K297" s="50"/>
      <c r="L297" s="50"/>
      <c r="M297" s="50"/>
      <c r="N297" s="45"/>
      <c r="O297" s="50"/>
    </row>
    <row r="298" spans="1:15" ht="15" customHeight="1">
      <c r="A298" s="100" t="s">
        <v>425</v>
      </c>
      <c r="B298" s="53" t="s">
        <v>426</v>
      </c>
      <c r="C298" s="54" t="s">
        <v>455</v>
      </c>
      <c r="D298" s="521"/>
      <c r="E298" s="525"/>
      <c r="F298" s="526"/>
      <c r="G298" s="88">
        <v>198</v>
      </c>
      <c r="H298" s="445" t="s">
        <v>754</v>
      </c>
      <c r="I298" s="446"/>
      <c r="J298" s="447"/>
      <c r="K298" s="50"/>
      <c r="L298" s="50"/>
      <c r="M298" s="50"/>
      <c r="N298" s="45"/>
      <c r="O298" s="50"/>
    </row>
    <row r="299" spans="1:15" ht="30" customHeight="1">
      <c r="A299" s="100" t="str">
        <f t="array" ref="A299">IFERROR(INDEX('Objetivo Mitigación'!$D$9:D$63,MATCH(B299,'Objetivo Mitigación'!$E$9:$E$63,0)),"")</f>
        <v/>
      </c>
      <c r="B299" s="53" t="s">
        <v>753</v>
      </c>
      <c r="C299" s="54"/>
      <c r="D299" s="521"/>
      <c r="E299" s="525"/>
      <c r="F299" s="526"/>
      <c r="G299" s="88">
        <v>199</v>
      </c>
      <c r="H299" s="445" t="s">
        <v>755</v>
      </c>
      <c r="I299" s="446"/>
      <c r="J299" s="447"/>
      <c r="K299" s="50"/>
      <c r="L299" s="50"/>
      <c r="M299" s="50"/>
      <c r="N299" s="45"/>
      <c r="O299" s="50"/>
    </row>
    <row r="300" spans="1:15" ht="30" customHeight="1">
      <c r="A300" s="100" t="s">
        <v>425</v>
      </c>
      <c r="B300" s="53" t="s">
        <v>426</v>
      </c>
      <c r="C300" s="55" t="s">
        <v>756</v>
      </c>
      <c r="D300" s="521"/>
      <c r="E300" s="525"/>
      <c r="F300" s="526"/>
      <c r="G300" s="88">
        <v>200</v>
      </c>
      <c r="H300" s="445" t="s">
        <v>757</v>
      </c>
      <c r="I300" s="446"/>
      <c r="J300" s="447"/>
      <c r="K300" s="50"/>
      <c r="L300" s="50"/>
      <c r="M300" s="50"/>
      <c r="N300" s="45"/>
      <c r="O300" s="50"/>
    </row>
    <row r="301" spans="1:15" ht="30" customHeight="1">
      <c r="A301" s="100" t="str">
        <f t="array" ref="A301">IFERROR(INDEX('Objetivo Mitigación'!$D$9:D$63,MATCH(B301,'Objetivo Mitigación'!$E$9:$E$63,0)),"")</f>
        <v/>
      </c>
      <c r="B301" s="54" t="s">
        <v>749</v>
      </c>
      <c r="C301" s="54"/>
      <c r="D301" s="521"/>
      <c r="E301" s="525"/>
      <c r="F301" s="526"/>
      <c r="G301" s="88">
        <v>201</v>
      </c>
      <c r="H301" s="445" t="s">
        <v>758</v>
      </c>
      <c r="I301" s="446"/>
      <c r="J301" s="447"/>
      <c r="K301" s="50"/>
      <c r="L301" s="50"/>
      <c r="M301" s="50"/>
      <c r="N301" s="45"/>
      <c r="O301" s="50"/>
    </row>
    <row r="302" spans="1:15" ht="30" customHeight="1">
      <c r="A302" s="100" t="str">
        <f t="array" ref="A302">IFERROR(INDEX('Objetivo Mitigación'!$D$9:D$63,MATCH(B302,'Objetivo Mitigación'!$E$9:$E$63,0)),"")</f>
        <v/>
      </c>
      <c r="B302" s="54" t="s">
        <v>749</v>
      </c>
      <c r="C302" s="54"/>
      <c r="D302" s="521"/>
      <c r="E302" s="525"/>
      <c r="F302" s="526"/>
      <c r="G302" s="88">
        <v>202</v>
      </c>
      <c r="H302" s="445" t="s">
        <v>759</v>
      </c>
      <c r="I302" s="446"/>
      <c r="J302" s="447"/>
      <c r="K302" s="50"/>
      <c r="L302" s="50"/>
      <c r="M302" s="50"/>
      <c r="N302" s="45"/>
      <c r="O302" s="50"/>
    </row>
    <row r="303" spans="1:15" ht="30" customHeight="1">
      <c r="A303" s="100" t="str">
        <f t="array" ref="A303">IFERROR(INDEX('Objetivo Mitigación'!$D$9:D$63,MATCH(B303,'Objetivo Mitigación'!$E$9:$E$63,0)),"")</f>
        <v/>
      </c>
      <c r="B303" s="53" t="s">
        <v>751</v>
      </c>
      <c r="C303" s="54"/>
      <c r="D303" s="521"/>
      <c r="E303" s="525"/>
      <c r="F303" s="526"/>
      <c r="G303" s="88">
        <v>203</v>
      </c>
      <c r="H303" s="445" t="s">
        <v>760</v>
      </c>
      <c r="I303" s="446"/>
      <c r="J303" s="447"/>
      <c r="K303" s="50"/>
      <c r="L303" s="50"/>
      <c r="M303" s="50"/>
      <c r="N303" s="45"/>
      <c r="O303" s="50"/>
    </row>
    <row r="304" spans="1:15" ht="30" customHeight="1">
      <c r="A304" s="100" t="str">
        <f t="array" ref="A304">IFERROR(INDEX('Objetivo Mitigación'!$D$9:D$63,MATCH(B304,'Objetivo Mitigación'!$E$9:$E$63,0)),"")</f>
        <v/>
      </c>
      <c r="B304" s="53" t="s">
        <v>751</v>
      </c>
      <c r="C304" s="54"/>
      <c r="D304" s="521"/>
      <c r="E304" s="525"/>
      <c r="F304" s="526"/>
      <c r="G304" s="88">
        <v>204</v>
      </c>
      <c r="H304" s="445" t="s">
        <v>761</v>
      </c>
      <c r="I304" s="446"/>
      <c r="J304" s="447"/>
      <c r="K304" s="50"/>
      <c r="L304" s="50"/>
      <c r="M304" s="50"/>
      <c r="N304" s="45"/>
      <c r="O304" s="50"/>
    </row>
    <row r="305" spans="1:15" ht="15" customHeight="1">
      <c r="A305" s="100" t="s">
        <v>425</v>
      </c>
      <c r="B305" s="53" t="s">
        <v>426</v>
      </c>
      <c r="C305" s="54" t="s">
        <v>455</v>
      </c>
      <c r="D305" s="521"/>
      <c r="E305" s="525"/>
      <c r="F305" s="526"/>
      <c r="G305" s="88">
        <v>205</v>
      </c>
      <c r="H305" s="445" t="s">
        <v>762</v>
      </c>
      <c r="I305" s="446"/>
      <c r="J305" s="447"/>
      <c r="K305" s="50"/>
      <c r="L305" s="50"/>
      <c r="M305" s="50"/>
      <c r="N305" s="45"/>
      <c r="O305" s="50"/>
    </row>
    <row r="306" spans="1:15" ht="15" customHeight="1">
      <c r="A306" s="100" t="s">
        <v>425</v>
      </c>
      <c r="B306" s="53" t="s">
        <v>426</v>
      </c>
      <c r="C306" s="54" t="s">
        <v>455</v>
      </c>
      <c r="D306" s="521"/>
      <c r="E306" s="525"/>
      <c r="F306" s="526"/>
      <c r="G306" s="88">
        <v>206</v>
      </c>
      <c r="H306" s="445" t="s">
        <v>763</v>
      </c>
      <c r="I306" s="446"/>
      <c r="J306" s="447"/>
      <c r="K306" s="50"/>
      <c r="L306" s="50"/>
      <c r="M306" s="50"/>
      <c r="N306" s="45"/>
      <c r="O306" s="50"/>
    </row>
    <row r="307" spans="1:15" ht="15" customHeight="1">
      <c r="A307" s="100" t="s">
        <v>425</v>
      </c>
      <c r="B307" s="53" t="s">
        <v>426</v>
      </c>
      <c r="C307" s="54" t="s">
        <v>455</v>
      </c>
      <c r="D307" s="521"/>
      <c r="E307" s="525"/>
      <c r="F307" s="526"/>
      <c r="G307" s="88">
        <v>207</v>
      </c>
      <c r="H307" s="445" t="s">
        <v>764</v>
      </c>
      <c r="I307" s="446"/>
      <c r="J307" s="447"/>
      <c r="K307" s="50"/>
      <c r="L307" s="50"/>
      <c r="M307" s="50"/>
      <c r="N307" s="45"/>
      <c r="O307" s="50"/>
    </row>
    <row r="308" spans="1:15" ht="30" customHeight="1">
      <c r="A308" s="100" t="str">
        <f>IFERROR(INDEX('Objetivo Mitigación'!$D$9:D$63,MATCH(B308,'Objetivo Mitigación'!$E$9:$E$63,0)),"")</f>
        <v/>
      </c>
      <c r="B308" s="54" t="s">
        <v>749</v>
      </c>
      <c r="C308" s="54"/>
      <c r="D308" s="521"/>
      <c r="E308" s="525"/>
      <c r="F308" s="526"/>
      <c r="G308" s="88">
        <v>208</v>
      </c>
      <c r="H308" s="445" t="s">
        <v>765</v>
      </c>
      <c r="I308" s="446"/>
      <c r="J308" s="447"/>
      <c r="K308" s="50"/>
      <c r="L308" s="50"/>
      <c r="M308" s="50"/>
      <c r="N308" s="45"/>
      <c r="O308" s="50"/>
    </row>
    <row r="309" spans="1:15" ht="30" customHeight="1">
      <c r="A309" s="100" t="str">
        <f t="array" ref="A309">IFERROR(INDEX('Objetivo Mitigación'!$D$9:D$63,MATCH(B309,'Objetivo Mitigación'!$E$9:$E$63,0)),"")</f>
        <v/>
      </c>
      <c r="B309" s="53" t="s">
        <v>751</v>
      </c>
      <c r="C309" s="54"/>
      <c r="D309" s="521"/>
      <c r="E309" s="525"/>
      <c r="F309" s="526"/>
      <c r="G309" s="88">
        <v>209</v>
      </c>
      <c r="H309" s="445" t="s">
        <v>766</v>
      </c>
      <c r="I309" s="446"/>
      <c r="J309" s="447"/>
      <c r="K309" s="50"/>
      <c r="L309" s="50"/>
      <c r="M309" s="50"/>
      <c r="N309" s="45"/>
      <c r="O309" s="50"/>
    </row>
    <row r="310" spans="1:15" ht="15" customHeight="1">
      <c r="A310" s="100" t="s">
        <v>425</v>
      </c>
      <c r="B310" s="53" t="s">
        <v>426</v>
      </c>
      <c r="C310" s="54" t="s">
        <v>455</v>
      </c>
      <c r="D310" s="522"/>
      <c r="E310" s="527"/>
      <c r="F310" s="528"/>
      <c r="G310" s="88">
        <v>210</v>
      </c>
      <c r="H310" s="445" t="s">
        <v>767</v>
      </c>
      <c r="I310" s="446"/>
      <c r="J310" s="447"/>
      <c r="K310" s="50"/>
      <c r="L310" s="50"/>
      <c r="M310" s="50"/>
      <c r="N310" s="45"/>
      <c r="O310" s="50"/>
    </row>
    <row r="311" spans="1:15" ht="30" customHeight="1">
      <c r="A311" s="100" t="s">
        <v>715</v>
      </c>
      <c r="B311" s="53" t="s">
        <v>768</v>
      </c>
      <c r="C311" s="54" t="s">
        <v>769</v>
      </c>
      <c r="D311" s="535" t="s">
        <v>770</v>
      </c>
      <c r="E311" s="529" t="s">
        <v>771</v>
      </c>
      <c r="F311" s="530"/>
      <c r="G311" s="89">
        <v>211</v>
      </c>
      <c r="H311" s="437" t="s">
        <v>772</v>
      </c>
      <c r="I311" s="438"/>
      <c r="J311" s="439"/>
      <c r="K311" s="50"/>
      <c r="L311" s="50"/>
      <c r="M311" s="50"/>
      <c r="N311" s="45"/>
      <c r="O311" s="50"/>
    </row>
    <row r="312" spans="1:15" ht="30" customHeight="1">
      <c r="A312" s="100" t="s">
        <v>773</v>
      </c>
      <c r="B312" s="53" t="s">
        <v>774</v>
      </c>
      <c r="C312" s="54" t="s">
        <v>775</v>
      </c>
      <c r="D312" s="536"/>
      <c r="E312" s="531"/>
      <c r="F312" s="532"/>
      <c r="G312" s="89">
        <v>212</v>
      </c>
      <c r="H312" s="437" t="s">
        <v>776</v>
      </c>
      <c r="I312" s="438"/>
      <c r="J312" s="439"/>
      <c r="K312" s="50"/>
      <c r="L312" s="50"/>
      <c r="M312" s="50"/>
      <c r="N312" s="45"/>
      <c r="O312" s="50"/>
    </row>
    <row r="313" spans="1:15" ht="15" customHeight="1">
      <c r="A313" s="100" t="s">
        <v>50</v>
      </c>
      <c r="B313" s="53" t="s">
        <v>777</v>
      </c>
      <c r="C313" s="54" t="s">
        <v>778</v>
      </c>
      <c r="D313" s="536"/>
      <c r="E313" s="531"/>
      <c r="F313" s="532"/>
      <c r="G313" s="89">
        <v>213</v>
      </c>
      <c r="H313" s="437" t="s">
        <v>779</v>
      </c>
      <c r="I313" s="438"/>
      <c r="J313" s="439"/>
      <c r="K313" s="50"/>
      <c r="L313" s="50"/>
      <c r="M313" s="50"/>
      <c r="N313" s="45"/>
      <c r="O313" s="50"/>
    </row>
    <row r="314" spans="1:15" ht="15" customHeight="1">
      <c r="A314" s="100" t="s">
        <v>82</v>
      </c>
      <c r="B314" s="53" t="s">
        <v>780</v>
      </c>
      <c r="C314" s="54" t="s">
        <v>781</v>
      </c>
      <c r="D314" s="536"/>
      <c r="E314" s="533"/>
      <c r="F314" s="534"/>
      <c r="G314" s="89">
        <v>214</v>
      </c>
      <c r="H314" s="437" t="s">
        <v>782</v>
      </c>
      <c r="I314" s="438"/>
      <c r="J314" s="439"/>
      <c r="K314" s="50"/>
      <c r="L314" s="50"/>
      <c r="M314" s="50"/>
      <c r="N314" s="45"/>
      <c r="O314" s="50"/>
    </row>
    <row r="315" spans="1:15" ht="30" customHeight="1">
      <c r="A315" s="100" t="s">
        <v>425</v>
      </c>
      <c r="B315" s="53" t="s">
        <v>426</v>
      </c>
      <c r="C315" s="54" t="s">
        <v>470</v>
      </c>
      <c r="D315" s="536"/>
      <c r="E315" s="538" t="s">
        <v>783</v>
      </c>
      <c r="F315" s="539"/>
      <c r="G315" s="89">
        <v>215</v>
      </c>
      <c r="H315" s="437" t="s">
        <v>784</v>
      </c>
      <c r="I315" s="438"/>
      <c r="J315" s="439"/>
      <c r="K315" s="50"/>
      <c r="L315" s="50"/>
      <c r="M315" s="50"/>
      <c r="N315" s="45"/>
      <c r="O315" s="50"/>
    </row>
    <row r="316" spans="1:15" ht="30" customHeight="1">
      <c r="A316" s="100" t="s">
        <v>425</v>
      </c>
      <c r="B316" s="53" t="s">
        <v>426</v>
      </c>
      <c r="C316" s="54" t="s">
        <v>470</v>
      </c>
      <c r="D316" s="537"/>
      <c r="E316" s="540"/>
      <c r="F316" s="541"/>
      <c r="G316" s="89">
        <v>216</v>
      </c>
      <c r="H316" s="437" t="s">
        <v>785</v>
      </c>
      <c r="I316" s="438"/>
      <c r="J316" s="439"/>
      <c r="K316" s="50"/>
      <c r="L316" s="50"/>
      <c r="M316" s="50"/>
      <c r="N316" s="45"/>
      <c r="O316" s="50"/>
    </row>
    <row r="317" spans="1:15" ht="30" customHeight="1">
      <c r="A317" s="100" t="s">
        <v>425</v>
      </c>
      <c r="B317" s="53" t="s">
        <v>426</v>
      </c>
      <c r="C317" s="54" t="s">
        <v>470</v>
      </c>
      <c r="D317" s="442" t="s">
        <v>786</v>
      </c>
      <c r="E317" s="542" t="s">
        <v>787</v>
      </c>
      <c r="F317" s="543"/>
      <c r="G317" s="90">
        <v>217</v>
      </c>
      <c r="H317" s="433" t="s">
        <v>788</v>
      </c>
      <c r="I317" s="434"/>
      <c r="J317" s="435"/>
      <c r="K317" s="50"/>
      <c r="L317" s="50"/>
      <c r="M317" s="50"/>
      <c r="N317" s="45"/>
      <c r="O317" s="50"/>
    </row>
    <row r="318" spans="1:15" ht="30" customHeight="1">
      <c r="A318" s="100" t="s">
        <v>425</v>
      </c>
      <c r="B318" s="53" t="s">
        <v>426</v>
      </c>
      <c r="C318" s="54" t="s">
        <v>470</v>
      </c>
      <c r="D318" s="443"/>
      <c r="E318" s="544"/>
      <c r="F318" s="545"/>
      <c r="G318" s="90">
        <v>218</v>
      </c>
      <c r="H318" s="433" t="s">
        <v>789</v>
      </c>
      <c r="I318" s="434"/>
      <c r="J318" s="435"/>
      <c r="K318" s="50"/>
      <c r="L318" s="50"/>
      <c r="M318" s="50"/>
      <c r="N318" s="45"/>
      <c r="O318" s="50"/>
    </row>
    <row r="319" spans="1:15" ht="30" customHeight="1">
      <c r="A319" s="100" t="s">
        <v>425</v>
      </c>
      <c r="B319" s="53" t="s">
        <v>426</v>
      </c>
      <c r="C319" s="54" t="s">
        <v>470</v>
      </c>
      <c r="D319" s="443"/>
      <c r="E319" s="544"/>
      <c r="F319" s="545"/>
      <c r="G319" s="90">
        <v>219</v>
      </c>
      <c r="H319" s="433" t="s">
        <v>790</v>
      </c>
      <c r="I319" s="434"/>
      <c r="J319" s="435"/>
      <c r="K319" s="50"/>
      <c r="L319" s="50"/>
      <c r="M319" s="50"/>
      <c r="N319" s="45"/>
      <c r="O319" s="50"/>
    </row>
    <row r="320" spans="1:15" ht="30" customHeight="1">
      <c r="A320" s="100" t="s">
        <v>425</v>
      </c>
      <c r="B320" s="53" t="s">
        <v>426</v>
      </c>
      <c r="C320" s="54" t="s">
        <v>470</v>
      </c>
      <c r="D320" s="443"/>
      <c r="E320" s="544"/>
      <c r="F320" s="545"/>
      <c r="G320" s="90">
        <v>220</v>
      </c>
      <c r="H320" s="433" t="s">
        <v>791</v>
      </c>
      <c r="I320" s="434"/>
      <c r="J320" s="435"/>
      <c r="K320" s="50"/>
      <c r="L320" s="50"/>
      <c r="M320" s="50"/>
      <c r="N320" s="45"/>
      <c r="O320" s="50"/>
    </row>
    <row r="321" spans="1:15" ht="30" customHeight="1">
      <c r="A321" s="100" t="s">
        <v>425</v>
      </c>
      <c r="B321" s="53" t="s">
        <v>426</v>
      </c>
      <c r="C321" s="54" t="s">
        <v>470</v>
      </c>
      <c r="D321" s="443"/>
      <c r="E321" s="544"/>
      <c r="F321" s="545"/>
      <c r="G321" s="90">
        <v>221</v>
      </c>
      <c r="H321" s="433" t="s">
        <v>792</v>
      </c>
      <c r="I321" s="434"/>
      <c r="J321" s="435"/>
      <c r="K321" s="50"/>
      <c r="L321" s="50"/>
      <c r="M321" s="50"/>
      <c r="N321" s="45"/>
      <c r="O321" s="50"/>
    </row>
    <row r="322" spans="1:15" ht="15" customHeight="1">
      <c r="A322" s="100" t="s">
        <v>425</v>
      </c>
      <c r="B322" s="53" t="s">
        <v>426</v>
      </c>
      <c r="C322" s="54" t="s">
        <v>455</v>
      </c>
      <c r="D322" s="443"/>
      <c r="E322" s="544"/>
      <c r="F322" s="545"/>
      <c r="G322" s="90">
        <v>222</v>
      </c>
      <c r="H322" s="433" t="s">
        <v>793</v>
      </c>
      <c r="I322" s="434"/>
      <c r="J322" s="435"/>
      <c r="K322" s="50"/>
      <c r="L322" s="50"/>
      <c r="M322" s="50"/>
      <c r="N322" s="45"/>
      <c r="O322" s="50"/>
    </row>
    <row r="323" spans="1:15" ht="30" customHeight="1">
      <c r="A323" s="100" t="s">
        <v>425</v>
      </c>
      <c r="B323" s="53" t="s">
        <v>426</v>
      </c>
      <c r="C323" s="54" t="s">
        <v>470</v>
      </c>
      <c r="D323" s="443"/>
      <c r="E323" s="544"/>
      <c r="F323" s="545"/>
      <c r="G323" s="90">
        <v>223</v>
      </c>
      <c r="H323" s="433" t="s">
        <v>794</v>
      </c>
      <c r="I323" s="434"/>
      <c r="J323" s="435"/>
      <c r="K323" s="50"/>
      <c r="L323" s="50"/>
      <c r="M323" s="50"/>
      <c r="N323" s="45"/>
      <c r="O323" s="50"/>
    </row>
    <row r="324" spans="1:15" ht="30" customHeight="1">
      <c r="A324" s="100" t="s">
        <v>425</v>
      </c>
      <c r="B324" s="53" t="s">
        <v>426</v>
      </c>
      <c r="C324" s="54" t="s">
        <v>470</v>
      </c>
      <c r="D324" s="444"/>
      <c r="E324" s="546"/>
      <c r="F324" s="547"/>
      <c r="G324" s="90">
        <v>224</v>
      </c>
      <c r="H324" s="433" t="s">
        <v>795</v>
      </c>
      <c r="I324" s="434"/>
      <c r="J324" s="435"/>
      <c r="K324" s="50"/>
      <c r="L324" s="50"/>
      <c r="M324" s="50"/>
      <c r="N324" s="45"/>
      <c r="O324" s="50"/>
    </row>
    <row r="325" spans="1:15" ht="15" customHeight="1">
      <c r="A325" s="100" t="s">
        <v>425</v>
      </c>
      <c r="B325" s="53" t="s">
        <v>426</v>
      </c>
      <c r="C325" s="54" t="s">
        <v>455</v>
      </c>
      <c r="D325" s="442" t="s">
        <v>796</v>
      </c>
      <c r="E325" s="665" t="s">
        <v>797</v>
      </c>
      <c r="F325" s="666"/>
      <c r="G325" s="90">
        <v>225</v>
      </c>
      <c r="H325" s="433" t="s">
        <v>798</v>
      </c>
      <c r="I325" s="434"/>
      <c r="J325" s="435"/>
      <c r="K325" s="50"/>
      <c r="L325" s="50"/>
      <c r="M325" s="50"/>
      <c r="N325" s="45"/>
      <c r="O325" s="50"/>
    </row>
    <row r="326" spans="1:15" ht="15" customHeight="1">
      <c r="A326" s="100" t="s">
        <v>425</v>
      </c>
      <c r="B326" s="53" t="s">
        <v>426</v>
      </c>
      <c r="C326" s="54" t="s">
        <v>455</v>
      </c>
      <c r="D326" s="443"/>
      <c r="E326" s="653" t="s">
        <v>799</v>
      </c>
      <c r="F326" s="654"/>
      <c r="G326" s="90">
        <v>226</v>
      </c>
      <c r="H326" s="433" t="s">
        <v>800</v>
      </c>
      <c r="I326" s="434"/>
      <c r="J326" s="435"/>
      <c r="K326" s="50"/>
      <c r="L326" s="50"/>
      <c r="M326" s="50"/>
      <c r="N326" s="45"/>
      <c r="O326" s="50"/>
    </row>
    <row r="327" spans="1:15" ht="15" customHeight="1">
      <c r="A327" s="100" t="s">
        <v>425</v>
      </c>
      <c r="B327" s="53" t="s">
        <v>426</v>
      </c>
      <c r="C327" s="54" t="s">
        <v>455</v>
      </c>
      <c r="D327" s="443"/>
      <c r="E327" s="655"/>
      <c r="F327" s="656"/>
      <c r="G327" s="90">
        <v>227</v>
      </c>
      <c r="H327" s="433" t="s">
        <v>801</v>
      </c>
      <c r="I327" s="434"/>
      <c r="J327" s="435"/>
      <c r="K327" s="50"/>
      <c r="L327" s="50"/>
      <c r="M327" s="50"/>
      <c r="N327" s="45"/>
      <c r="O327" s="50"/>
    </row>
    <row r="328" spans="1:15" ht="15" customHeight="1">
      <c r="A328" s="100" t="s">
        <v>425</v>
      </c>
      <c r="B328" s="53" t="s">
        <v>426</v>
      </c>
      <c r="C328" s="54" t="s">
        <v>455</v>
      </c>
      <c r="D328" s="443"/>
      <c r="E328" s="655"/>
      <c r="F328" s="656"/>
      <c r="G328" s="90">
        <v>228</v>
      </c>
      <c r="H328" s="433" t="s">
        <v>802</v>
      </c>
      <c r="I328" s="434"/>
      <c r="J328" s="435"/>
      <c r="K328" s="50"/>
      <c r="L328" s="50"/>
      <c r="M328" s="50"/>
      <c r="N328" s="45"/>
      <c r="O328" s="50"/>
    </row>
    <row r="329" spans="1:15" ht="15" customHeight="1">
      <c r="A329" s="100" t="s">
        <v>425</v>
      </c>
      <c r="B329" s="53" t="s">
        <v>426</v>
      </c>
      <c r="C329" s="54" t="s">
        <v>455</v>
      </c>
      <c r="D329" s="443"/>
      <c r="E329" s="655"/>
      <c r="F329" s="656"/>
      <c r="G329" s="90">
        <v>229</v>
      </c>
      <c r="H329" s="433" t="s">
        <v>803</v>
      </c>
      <c r="I329" s="434"/>
      <c r="J329" s="435"/>
      <c r="K329" s="50"/>
      <c r="L329" s="50"/>
      <c r="M329" s="50"/>
      <c r="N329" s="45"/>
      <c r="O329" s="50"/>
    </row>
    <row r="330" spans="1:15" ht="15" customHeight="1">
      <c r="A330" s="100" t="s">
        <v>425</v>
      </c>
      <c r="B330" s="53" t="s">
        <v>426</v>
      </c>
      <c r="C330" s="54" t="s">
        <v>455</v>
      </c>
      <c r="D330" s="443"/>
      <c r="E330" s="655"/>
      <c r="F330" s="656"/>
      <c r="G330" s="90">
        <v>230</v>
      </c>
      <c r="H330" s="433" t="s">
        <v>804</v>
      </c>
      <c r="I330" s="434"/>
      <c r="J330" s="435"/>
      <c r="K330" s="50"/>
      <c r="L330" s="50"/>
      <c r="M330" s="50"/>
      <c r="N330" s="45"/>
      <c r="O330" s="50"/>
    </row>
    <row r="331" spans="1:15" ht="15" customHeight="1">
      <c r="A331" s="100" t="s">
        <v>425</v>
      </c>
      <c r="B331" s="53" t="s">
        <v>426</v>
      </c>
      <c r="C331" s="54" t="s">
        <v>455</v>
      </c>
      <c r="D331" s="443"/>
      <c r="E331" s="655"/>
      <c r="F331" s="656"/>
      <c r="G331" s="90">
        <v>231</v>
      </c>
      <c r="H331" s="433" t="s">
        <v>805</v>
      </c>
      <c r="I331" s="434"/>
      <c r="J331" s="435"/>
      <c r="K331" s="50"/>
      <c r="L331" s="50"/>
      <c r="M331" s="50"/>
      <c r="N331" s="45"/>
      <c r="O331" s="50"/>
    </row>
    <row r="332" spans="1:15" ht="15" customHeight="1">
      <c r="A332" s="100" t="s">
        <v>425</v>
      </c>
      <c r="B332" s="53" t="s">
        <v>426</v>
      </c>
      <c r="C332" s="54" t="s">
        <v>455</v>
      </c>
      <c r="D332" s="443"/>
      <c r="E332" s="655"/>
      <c r="F332" s="656"/>
      <c r="G332" s="90">
        <v>232</v>
      </c>
      <c r="H332" s="433" t="s">
        <v>806</v>
      </c>
      <c r="I332" s="434"/>
      <c r="J332" s="435"/>
      <c r="K332" s="50"/>
      <c r="L332" s="50"/>
      <c r="M332" s="50"/>
      <c r="N332" s="45"/>
      <c r="O332" s="50"/>
    </row>
    <row r="333" spans="1:15" ht="45" customHeight="1">
      <c r="A333" s="100" t="s">
        <v>807</v>
      </c>
      <c r="B333" s="53" t="s">
        <v>807</v>
      </c>
      <c r="C333" s="54"/>
      <c r="D333" s="443"/>
      <c r="E333" s="655"/>
      <c r="F333" s="656"/>
      <c r="G333" s="90">
        <v>233</v>
      </c>
      <c r="H333" s="433" t="s">
        <v>808</v>
      </c>
      <c r="I333" s="434"/>
      <c r="J333" s="435"/>
      <c r="K333" s="50"/>
      <c r="L333" s="50"/>
      <c r="M333" s="50"/>
      <c r="N333" s="45"/>
      <c r="O333" s="50"/>
    </row>
    <row r="334" spans="1:15" ht="15" customHeight="1">
      <c r="A334" s="100" t="s">
        <v>425</v>
      </c>
      <c r="B334" s="53" t="s">
        <v>426</v>
      </c>
      <c r="C334" s="54" t="s">
        <v>455</v>
      </c>
      <c r="D334" s="443"/>
      <c r="E334" s="657"/>
      <c r="F334" s="658"/>
      <c r="G334" s="90">
        <v>234</v>
      </c>
      <c r="H334" s="433" t="s">
        <v>809</v>
      </c>
      <c r="I334" s="434"/>
      <c r="J334" s="435"/>
      <c r="K334" s="50"/>
      <c r="L334" s="50"/>
      <c r="M334" s="50"/>
      <c r="N334" s="45"/>
      <c r="O334" s="50"/>
    </row>
    <row r="335" spans="1:15" ht="15" customHeight="1">
      <c r="A335" s="100" t="s">
        <v>425</v>
      </c>
      <c r="B335" s="53" t="s">
        <v>426</v>
      </c>
      <c r="C335" s="54" t="s">
        <v>455</v>
      </c>
      <c r="D335" s="443"/>
      <c r="E335" s="659" t="s">
        <v>810</v>
      </c>
      <c r="F335" s="660"/>
      <c r="G335" s="90">
        <v>235</v>
      </c>
      <c r="H335" s="433" t="s">
        <v>811</v>
      </c>
      <c r="I335" s="434"/>
      <c r="J335" s="435"/>
      <c r="K335" s="50"/>
      <c r="L335" s="50"/>
      <c r="M335" s="50"/>
      <c r="N335" s="45"/>
      <c r="O335" s="50"/>
    </row>
    <row r="336" spans="1:15" ht="15" customHeight="1">
      <c r="A336" s="100" t="s">
        <v>425</v>
      </c>
      <c r="B336" s="53" t="s">
        <v>426</v>
      </c>
      <c r="C336" s="54" t="s">
        <v>455</v>
      </c>
      <c r="D336" s="443"/>
      <c r="E336" s="661"/>
      <c r="F336" s="662"/>
      <c r="G336" s="90">
        <v>236</v>
      </c>
      <c r="H336" s="433" t="s">
        <v>812</v>
      </c>
      <c r="I336" s="434"/>
      <c r="J336" s="435"/>
      <c r="K336" s="50"/>
      <c r="L336" s="50"/>
      <c r="M336" s="50"/>
      <c r="N336" s="45"/>
      <c r="O336" s="50"/>
    </row>
    <row r="337" spans="1:15" ht="15" customHeight="1">
      <c r="A337" s="100" t="s">
        <v>425</v>
      </c>
      <c r="B337" s="53" t="s">
        <v>426</v>
      </c>
      <c r="C337" s="54" t="s">
        <v>455</v>
      </c>
      <c r="D337" s="443"/>
      <c r="E337" s="661"/>
      <c r="F337" s="662"/>
      <c r="G337" s="90">
        <v>237</v>
      </c>
      <c r="H337" s="433" t="s">
        <v>813</v>
      </c>
      <c r="I337" s="434"/>
      <c r="J337" s="435"/>
      <c r="K337" s="50"/>
      <c r="L337" s="50"/>
      <c r="M337" s="50"/>
      <c r="N337" s="45"/>
      <c r="O337" s="50"/>
    </row>
    <row r="338" spans="1:15" ht="15" customHeight="1">
      <c r="A338" s="100" t="s">
        <v>425</v>
      </c>
      <c r="B338" s="53" t="s">
        <v>426</v>
      </c>
      <c r="C338" s="54" t="s">
        <v>455</v>
      </c>
      <c r="D338" s="443"/>
      <c r="E338" s="661"/>
      <c r="F338" s="662"/>
      <c r="G338" s="90">
        <v>238</v>
      </c>
      <c r="H338" s="433" t="s">
        <v>814</v>
      </c>
      <c r="I338" s="434"/>
      <c r="J338" s="435"/>
      <c r="K338" s="50"/>
      <c r="L338" s="50"/>
      <c r="M338" s="50"/>
      <c r="N338" s="45"/>
      <c r="O338" s="50"/>
    </row>
    <row r="339" spans="1:15" ht="15" customHeight="1">
      <c r="A339" s="100" t="s">
        <v>425</v>
      </c>
      <c r="B339" s="53" t="s">
        <v>426</v>
      </c>
      <c r="C339" s="54" t="s">
        <v>455</v>
      </c>
      <c r="D339" s="443"/>
      <c r="E339" s="661"/>
      <c r="F339" s="662"/>
      <c r="G339" s="90">
        <v>239</v>
      </c>
      <c r="H339" s="433" t="s">
        <v>815</v>
      </c>
      <c r="I339" s="434"/>
      <c r="J339" s="435"/>
      <c r="K339" s="50"/>
      <c r="L339" s="50"/>
      <c r="M339" s="50"/>
      <c r="N339" s="45"/>
      <c r="O339" s="50"/>
    </row>
    <row r="340" spans="1:15" ht="15" customHeight="1">
      <c r="A340" s="100" t="s">
        <v>425</v>
      </c>
      <c r="B340" s="53" t="s">
        <v>426</v>
      </c>
      <c r="C340" s="54" t="s">
        <v>455</v>
      </c>
      <c r="D340" s="443"/>
      <c r="E340" s="661"/>
      <c r="F340" s="662"/>
      <c r="G340" s="90">
        <v>240</v>
      </c>
      <c r="H340" s="433" t="s">
        <v>816</v>
      </c>
      <c r="I340" s="434"/>
      <c r="J340" s="435"/>
      <c r="K340" s="50"/>
      <c r="L340" s="50"/>
      <c r="M340" s="50"/>
      <c r="N340" s="45"/>
      <c r="O340" s="50"/>
    </row>
    <row r="341" spans="1:15" ht="15" customHeight="1">
      <c r="A341" s="100" t="s">
        <v>425</v>
      </c>
      <c r="B341" s="53" t="s">
        <v>426</v>
      </c>
      <c r="C341" s="54" t="s">
        <v>455</v>
      </c>
      <c r="D341" s="443"/>
      <c r="E341" s="661"/>
      <c r="F341" s="662"/>
      <c r="G341" s="90">
        <v>241</v>
      </c>
      <c r="H341" s="433" t="s">
        <v>817</v>
      </c>
      <c r="I341" s="434"/>
      <c r="J341" s="435"/>
      <c r="K341" s="50"/>
      <c r="L341" s="50"/>
      <c r="M341" s="50"/>
      <c r="N341" s="45"/>
      <c r="O341" s="50"/>
    </row>
    <row r="342" spans="1:15" ht="15" customHeight="1">
      <c r="A342" s="100" t="s">
        <v>425</v>
      </c>
      <c r="B342" s="53" t="s">
        <v>426</v>
      </c>
      <c r="C342" s="54" t="s">
        <v>455</v>
      </c>
      <c r="D342" s="443"/>
      <c r="E342" s="661"/>
      <c r="F342" s="662"/>
      <c r="G342" s="90">
        <v>242</v>
      </c>
      <c r="H342" s="433" t="s">
        <v>818</v>
      </c>
      <c r="I342" s="434"/>
      <c r="J342" s="435"/>
      <c r="K342" s="50"/>
      <c r="L342" s="50"/>
      <c r="M342" s="50"/>
      <c r="N342" s="45"/>
      <c r="O342" s="50"/>
    </row>
    <row r="343" spans="1:15" ht="15" customHeight="1">
      <c r="A343" s="100" t="s">
        <v>425</v>
      </c>
      <c r="B343" s="53" t="s">
        <v>426</v>
      </c>
      <c r="C343" s="54" t="s">
        <v>455</v>
      </c>
      <c r="D343" s="443"/>
      <c r="E343" s="661"/>
      <c r="F343" s="662"/>
      <c r="G343" s="90">
        <v>243</v>
      </c>
      <c r="H343" s="433" t="s">
        <v>819</v>
      </c>
      <c r="I343" s="434"/>
      <c r="J343" s="435"/>
      <c r="K343" s="50"/>
      <c r="L343" s="50"/>
      <c r="M343" s="50"/>
      <c r="N343" s="45"/>
      <c r="O343" s="50"/>
    </row>
    <row r="344" spans="1:15" ht="15" customHeight="1">
      <c r="A344" s="100" t="s">
        <v>425</v>
      </c>
      <c r="B344" s="53" t="s">
        <v>426</v>
      </c>
      <c r="C344" s="54" t="s">
        <v>455</v>
      </c>
      <c r="D344" s="443"/>
      <c r="E344" s="661"/>
      <c r="F344" s="662"/>
      <c r="G344" s="90">
        <v>244</v>
      </c>
      <c r="H344" s="433" t="s">
        <v>820</v>
      </c>
      <c r="I344" s="434"/>
      <c r="J344" s="435"/>
      <c r="K344" s="50"/>
      <c r="L344" s="50"/>
      <c r="M344" s="50"/>
      <c r="N344" s="45"/>
      <c r="O344" s="50"/>
    </row>
    <row r="345" spans="1:15" ht="15" customHeight="1">
      <c r="A345" s="100" t="s">
        <v>425</v>
      </c>
      <c r="B345" s="53" t="s">
        <v>426</v>
      </c>
      <c r="C345" s="54" t="s">
        <v>455</v>
      </c>
      <c r="D345" s="443"/>
      <c r="E345" s="661"/>
      <c r="F345" s="662"/>
      <c r="G345" s="90">
        <v>245</v>
      </c>
      <c r="H345" s="433" t="s">
        <v>821</v>
      </c>
      <c r="I345" s="434"/>
      <c r="J345" s="435"/>
      <c r="K345" s="50"/>
      <c r="L345" s="50"/>
      <c r="M345" s="50"/>
      <c r="N345" s="45"/>
      <c r="O345" s="50"/>
    </row>
    <row r="346" spans="1:15" ht="15" customHeight="1">
      <c r="A346" s="100" t="s">
        <v>425</v>
      </c>
      <c r="B346" s="53" t="s">
        <v>426</v>
      </c>
      <c r="C346" s="54" t="s">
        <v>455</v>
      </c>
      <c r="D346" s="443"/>
      <c r="E346" s="661"/>
      <c r="F346" s="662"/>
      <c r="G346" s="90">
        <v>246</v>
      </c>
      <c r="H346" s="433" t="s">
        <v>822</v>
      </c>
      <c r="I346" s="434"/>
      <c r="J346" s="435"/>
      <c r="K346" s="50"/>
      <c r="L346" s="50"/>
      <c r="M346" s="50"/>
      <c r="N346" s="45"/>
      <c r="O346" s="50"/>
    </row>
    <row r="347" spans="1:15" ht="15" customHeight="1">
      <c r="A347" s="100" t="s">
        <v>425</v>
      </c>
      <c r="B347" s="53" t="s">
        <v>426</v>
      </c>
      <c r="C347" s="54" t="s">
        <v>455</v>
      </c>
      <c r="D347" s="443"/>
      <c r="E347" s="661"/>
      <c r="F347" s="662"/>
      <c r="G347" s="90">
        <v>247</v>
      </c>
      <c r="H347" s="433" t="s">
        <v>823</v>
      </c>
      <c r="I347" s="434"/>
      <c r="J347" s="435"/>
      <c r="K347" s="50"/>
      <c r="L347" s="50"/>
      <c r="M347" s="50"/>
      <c r="N347" s="45"/>
      <c r="O347" s="50"/>
    </row>
    <row r="348" spans="1:15" ht="15" customHeight="1">
      <c r="A348" s="100" t="s">
        <v>425</v>
      </c>
      <c r="B348" s="53" t="s">
        <v>426</v>
      </c>
      <c r="C348" s="54" t="s">
        <v>455</v>
      </c>
      <c r="D348" s="444"/>
      <c r="E348" s="663"/>
      <c r="F348" s="664"/>
      <c r="G348" s="90">
        <v>248</v>
      </c>
      <c r="H348" s="433" t="s">
        <v>824</v>
      </c>
      <c r="I348" s="434"/>
      <c r="J348" s="435"/>
      <c r="K348" s="50"/>
      <c r="L348" s="50"/>
      <c r="M348" s="50"/>
      <c r="N348" s="45"/>
      <c r="O348" s="50"/>
    </row>
    <row r="349" spans="1:15" ht="15" customHeight="1">
      <c r="A349" s="45"/>
      <c r="B349" s="45"/>
      <c r="C349" s="45"/>
      <c r="D349" s="45"/>
      <c r="E349" s="45"/>
      <c r="F349" s="45"/>
      <c r="G349" s="50"/>
      <c r="H349" s="45"/>
      <c r="I349" s="45"/>
      <c r="J349" s="45"/>
      <c r="K349" s="45"/>
      <c r="L349" s="45"/>
      <c r="M349" s="45"/>
      <c r="N349" s="45"/>
      <c r="O349" s="45"/>
    </row>
    <row r="350" spans="1:15" ht="15.75" customHeight="1">
      <c r="A350" s="440" t="s">
        <v>825</v>
      </c>
      <c r="B350" s="441"/>
      <c r="C350" s="441"/>
      <c r="D350" s="441"/>
      <c r="E350" s="441"/>
      <c r="F350" s="50"/>
      <c r="G350" s="50"/>
      <c r="H350" s="50"/>
      <c r="I350" s="50"/>
      <c r="J350" s="50"/>
      <c r="N350" s="45"/>
      <c r="O350" s="50"/>
    </row>
    <row r="351" spans="1:15" ht="15.75" customHeight="1">
      <c r="A351" s="95"/>
      <c r="B351" s="75"/>
      <c r="C351" s="75"/>
      <c r="D351" s="80"/>
      <c r="E351" s="75"/>
      <c r="F351" s="75"/>
      <c r="G351" s="75"/>
      <c r="H351" s="50"/>
      <c r="I351" s="50"/>
      <c r="J351" s="50"/>
      <c r="N351" s="45"/>
      <c r="O351" s="50"/>
    </row>
    <row r="352" spans="1:15" ht="15.75" customHeight="1">
      <c r="A352" s="123">
        <v>1</v>
      </c>
      <c r="B352" s="124" t="s">
        <v>826</v>
      </c>
      <c r="C352" s="436" t="s">
        <v>827</v>
      </c>
      <c r="D352" s="436"/>
      <c r="E352" s="436"/>
      <c r="G352" s="44"/>
      <c r="N352" s="45"/>
      <c r="O352" s="50"/>
    </row>
    <row r="353" spans="1:15" ht="15.75" customHeight="1">
      <c r="A353" s="123">
        <v>2</v>
      </c>
      <c r="B353" s="124" t="s">
        <v>826</v>
      </c>
      <c r="C353" s="436" t="s">
        <v>828</v>
      </c>
      <c r="D353" s="436"/>
      <c r="E353" s="436"/>
      <c r="G353" s="44"/>
      <c r="N353" s="45"/>
      <c r="O353" s="50"/>
    </row>
    <row r="354" spans="1:15" ht="15.75" customHeight="1">
      <c r="A354" s="123">
        <v>3</v>
      </c>
      <c r="B354" s="124" t="s">
        <v>826</v>
      </c>
      <c r="C354" s="436" t="s">
        <v>829</v>
      </c>
      <c r="D354" s="436"/>
      <c r="E354" s="436"/>
      <c r="G354" s="44"/>
      <c r="N354" s="45"/>
      <c r="O354" s="50"/>
    </row>
    <row r="355" spans="1:15" ht="15.75" customHeight="1">
      <c r="A355" s="123">
        <v>4</v>
      </c>
      <c r="B355" s="124" t="s">
        <v>826</v>
      </c>
      <c r="C355" s="436" t="s">
        <v>830</v>
      </c>
      <c r="D355" s="436"/>
      <c r="E355" s="436"/>
      <c r="G355" s="44"/>
      <c r="N355" s="45"/>
      <c r="O355" s="50"/>
    </row>
    <row r="356" spans="1:15" ht="15.75" customHeight="1">
      <c r="A356" s="123">
        <v>5</v>
      </c>
      <c r="B356" s="124" t="s">
        <v>826</v>
      </c>
      <c r="C356" s="436" t="s">
        <v>831</v>
      </c>
      <c r="D356" s="436"/>
      <c r="E356" s="436"/>
      <c r="G356" s="44"/>
      <c r="N356" s="45"/>
      <c r="O356" s="50"/>
    </row>
    <row r="357" spans="1:15" ht="15.75" customHeight="1">
      <c r="A357" s="58"/>
      <c r="B357" s="58"/>
      <c r="C357" s="58"/>
      <c r="D357" s="58"/>
      <c r="E357" s="58"/>
      <c r="F357" s="58"/>
      <c r="G357" s="58"/>
      <c r="H357" s="50"/>
      <c r="I357" s="50"/>
      <c r="J357" s="50"/>
      <c r="N357" s="45"/>
      <c r="O357" s="50"/>
    </row>
    <row r="358" spans="1:15" ht="15.75" customHeight="1">
      <c r="A358" s="59" t="s">
        <v>832</v>
      </c>
      <c r="B358" s="58"/>
      <c r="C358" s="58"/>
      <c r="D358" s="58"/>
      <c r="E358" s="58"/>
      <c r="F358" s="58"/>
      <c r="G358" s="58"/>
      <c r="H358" s="50"/>
      <c r="I358" s="50"/>
      <c r="J358" s="50"/>
      <c r="N358" s="45"/>
      <c r="O358" s="50"/>
    </row>
    <row r="359" spans="1:15" ht="15.75" customHeight="1">
      <c r="A359" s="79" t="s">
        <v>833</v>
      </c>
      <c r="D359" s="48"/>
      <c r="G359" s="44"/>
      <c r="H359" s="50"/>
      <c r="I359" s="50"/>
      <c r="J359" s="50"/>
      <c r="N359" s="45"/>
      <c r="O359" s="50"/>
    </row>
    <row r="360" spans="1:15" ht="15.75" customHeight="1">
      <c r="A360" s="50" t="s">
        <v>834</v>
      </c>
      <c r="B360" s="45" t="s">
        <v>835</v>
      </c>
      <c r="D360" s="48"/>
      <c r="G360" s="44"/>
      <c r="H360" s="50"/>
      <c r="I360" s="50"/>
      <c r="J360" s="50"/>
      <c r="N360" s="45"/>
      <c r="O360" s="50"/>
    </row>
    <row r="361" spans="1:15" ht="15.75" customHeight="1">
      <c r="A361" s="45"/>
      <c r="B361" s="50"/>
      <c r="C361" s="50"/>
      <c r="D361" s="50"/>
      <c r="E361" s="50"/>
      <c r="F361" s="50"/>
      <c r="G361" s="50"/>
      <c r="H361" s="50"/>
      <c r="I361" s="50"/>
      <c r="J361" s="50"/>
      <c r="K361" s="50"/>
      <c r="L361" s="50"/>
      <c r="M361" s="50"/>
      <c r="N361" s="45"/>
      <c r="O361" s="50"/>
    </row>
    <row r="362" spans="1:15" ht="15.75" customHeight="1">
      <c r="A362" s="45"/>
      <c r="B362" s="50"/>
      <c r="C362" s="50"/>
      <c r="D362" s="50"/>
      <c r="E362" s="50"/>
      <c r="F362" s="50"/>
      <c r="G362" s="50"/>
      <c r="H362" s="50"/>
      <c r="I362" s="50"/>
      <c r="J362" s="50"/>
      <c r="K362" s="50"/>
      <c r="L362" s="50"/>
      <c r="M362" s="50"/>
      <c r="N362" s="45"/>
      <c r="O362" s="50"/>
    </row>
    <row r="363" spans="1:15" ht="15.75" customHeight="1">
      <c r="A363" s="45"/>
      <c r="B363" s="50"/>
      <c r="C363" s="50"/>
      <c r="D363" s="50"/>
      <c r="E363" s="50"/>
      <c r="F363" s="50"/>
      <c r="G363" s="50"/>
      <c r="H363" s="50"/>
      <c r="I363" s="50"/>
      <c r="J363" s="50"/>
      <c r="K363" s="50"/>
      <c r="L363" s="50"/>
      <c r="M363" s="50"/>
      <c r="N363" s="45"/>
      <c r="O363" s="50"/>
    </row>
    <row r="364" spans="1:15" ht="15.75" customHeight="1">
      <c r="B364" s="60"/>
      <c r="C364" s="50"/>
      <c r="D364" s="50"/>
      <c r="E364" s="50"/>
      <c r="F364" s="50"/>
      <c r="G364" s="50"/>
      <c r="H364" s="76"/>
      <c r="J364" s="78"/>
      <c r="K364" s="50"/>
      <c r="L364" s="50"/>
      <c r="M364" s="50"/>
      <c r="N364" s="45"/>
      <c r="O364" s="50"/>
    </row>
    <row r="365" spans="1:15" ht="15.75" customHeight="1">
      <c r="B365" s="61"/>
      <c r="C365" s="50"/>
      <c r="D365" s="50"/>
      <c r="E365" s="50"/>
      <c r="F365" s="50"/>
      <c r="G365" s="50"/>
      <c r="H365" s="77"/>
      <c r="J365" s="77"/>
      <c r="K365" s="50"/>
      <c r="L365" s="50"/>
      <c r="M365" s="50"/>
      <c r="N365" s="45"/>
      <c r="O365" s="50"/>
    </row>
    <row r="366" spans="1:15" ht="15.75" customHeight="1">
      <c r="A366" s="45"/>
      <c r="B366" s="50"/>
      <c r="C366" s="50"/>
      <c r="D366" s="50"/>
      <c r="E366" s="50"/>
      <c r="F366" s="50"/>
      <c r="G366" s="50"/>
      <c r="H366" s="77"/>
      <c r="J366" s="50"/>
      <c r="K366" s="50"/>
      <c r="L366" s="50"/>
      <c r="M366" s="50"/>
      <c r="N366" s="45"/>
      <c r="O366" s="50"/>
    </row>
    <row r="367" spans="1:15" ht="15.75" customHeight="1">
      <c r="A367" s="45"/>
      <c r="B367" s="50"/>
      <c r="C367" s="50"/>
      <c r="D367" s="50"/>
      <c r="E367" s="50"/>
      <c r="F367" s="50"/>
      <c r="G367" s="50"/>
      <c r="H367" s="50"/>
      <c r="I367" s="50"/>
      <c r="J367" s="50"/>
      <c r="K367" s="50"/>
      <c r="L367" s="50"/>
      <c r="M367" s="50"/>
      <c r="N367" s="45"/>
      <c r="O367" s="50"/>
    </row>
    <row r="368" spans="1:15" ht="15.75" customHeight="1">
      <c r="A368" s="45"/>
      <c r="B368" s="50"/>
      <c r="C368" s="50"/>
      <c r="D368" s="50"/>
      <c r="E368" s="50"/>
      <c r="F368" s="50"/>
      <c r="G368" s="50"/>
      <c r="H368" s="50"/>
      <c r="I368" s="50"/>
      <c r="J368" s="50"/>
      <c r="K368" s="50"/>
      <c r="L368" s="50"/>
      <c r="M368" s="50"/>
      <c r="N368" s="45"/>
      <c r="O368" s="50"/>
    </row>
    <row r="369" spans="1:15" ht="15.75" customHeight="1">
      <c r="A369" s="45"/>
      <c r="B369" s="50"/>
      <c r="C369" s="50"/>
      <c r="D369" s="50"/>
      <c r="E369" s="50"/>
      <c r="F369" s="50"/>
      <c r="G369" s="50"/>
      <c r="H369" s="50"/>
      <c r="I369" s="50"/>
      <c r="J369" s="50"/>
      <c r="K369" s="50"/>
      <c r="L369" s="50"/>
      <c r="M369" s="50"/>
      <c r="N369" s="45"/>
      <c r="O369" s="50"/>
    </row>
    <row r="370" spans="1:15" ht="15.75" customHeight="1">
      <c r="A370" s="45"/>
      <c r="B370" s="50"/>
      <c r="C370" s="50"/>
      <c r="D370" s="50"/>
      <c r="E370" s="50"/>
      <c r="F370" s="50"/>
      <c r="G370" s="50"/>
      <c r="H370" s="50"/>
      <c r="I370" s="50"/>
      <c r="J370" s="50"/>
      <c r="K370" s="50"/>
      <c r="L370" s="50"/>
      <c r="M370" s="50"/>
      <c r="N370" s="45"/>
      <c r="O370" s="50"/>
    </row>
    <row r="371" spans="1:15" ht="15.75" customHeight="1">
      <c r="A371" s="45"/>
      <c r="B371" s="50"/>
      <c r="C371" s="50"/>
      <c r="D371" s="50"/>
      <c r="E371" s="50"/>
      <c r="F371" s="50"/>
      <c r="G371" s="50"/>
      <c r="H371" s="50"/>
      <c r="I371" s="50"/>
      <c r="J371" s="50"/>
      <c r="K371" s="50"/>
      <c r="L371" s="50"/>
      <c r="M371" s="50"/>
      <c r="N371" s="45"/>
      <c r="O371" s="50"/>
    </row>
    <row r="372" spans="1:15" ht="15.75" customHeight="1">
      <c r="A372" s="45"/>
      <c r="B372" s="50"/>
      <c r="C372" s="50"/>
      <c r="D372" s="50"/>
      <c r="E372" s="50"/>
      <c r="F372" s="50"/>
      <c r="G372" s="50"/>
      <c r="H372" s="50"/>
      <c r="I372" s="50"/>
      <c r="J372" s="50"/>
      <c r="K372" s="50"/>
      <c r="L372" s="50"/>
      <c r="M372" s="50"/>
      <c r="N372" s="45"/>
      <c r="O372" s="50"/>
    </row>
    <row r="373" spans="1:15" ht="15.75" customHeight="1">
      <c r="A373" s="45"/>
      <c r="B373" s="50"/>
      <c r="C373" s="50"/>
      <c r="D373" s="50"/>
      <c r="E373" s="50"/>
      <c r="F373" s="50"/>
      <c r="G373" s="50"/>
      <c r="H373" s="50"/>
      <c r="I373" s="50"/>
      <c r="J373" s="50"/>
      <c r="K373" s="50"/>
      <c r="L373" s="50"/>
      <c r="M373" s="50"/>
      <c r="N373" s="45"/>
      <c r="O373" s="50"/>
    </row>
    <row r="374" spans="1:15" ht="15.75" customHeight="1">
      <c r="A374" s="45"/>
      <c r="B374" s="50"/>
      <c r="C374" s="50"/>
      <c r="D374" s="50"/>
      <c r="E374" s="50"/>
      <c r="F374" s="50"/>
      <c r="G374" s="50"/>
      <c r="H374" s="50"/>
      <c r="I374" s="50"/>
      <c r="J374" s="50"/>
      <c r="K374" s="50"/>
      <c r="L374" s="50"/>
      <c r="M374" s="50"/>
      <c r="N374" s="45"/>
      <c r="O374" s="50"/>
    </row>
    <row r="375" spans="1:15" ht="15.75" customHeight="1">
      <c r="A375" s="45"/>
      <c r="B375" s="50"/>
      <c r="C375" s="50"/>
      <c r="D375" s="50"/>
      <c r="E375" s="50"/>
      <c r="F375" s="50"/>
      <c r="G375" s="50"/>
      <c r="H375" s="50"/>
      <c r="I375" s="50"/>
      <c r="J375" s="50"/>
      <c r="K375" s="50"/>
      <c r="L375" s="50"/>
      <c r="M375" s="50"/>
      <c r="N375" s="45"/>
      <c r="O375" s="50"/>
    </row>
    <row r="376" spans="1:15" ht="15.75" customHeight="1">
      <c r="A376" s="45"/>
      <c r="B376" s="50"/>
      <c r="C376" s="50"/>
      <c r="D376" s="50"/>
      <c r="E376" s="50"/>
      <c r="F376" s="50"/>
      <c r="G376" s="50"/>
      <c r="H376" s="50"/>
      <c r="I376" s="50"/>
      <c r="J376" s="50"/>
      <c r="K376" s="50"/>
      <c r="L376" s="50"/>
      <c r="M376" s="50"/>
      <c r="N376" s="45"/>
      <c r="O376" s="50"/>
    </row>
    <row r="377" spans="1:15" ht="15.75" customHeight="1">
      <c r="A377" s="45"/>
      <c r="B377" s="50"/>
      <c r="C377" s="50"/>
      <c r="D377" s="50"/>
      <c r="E377" s="50"/>
      <c r="F377" s="50"/>
      <c r="G377" s="50"/>
      <c r="H377" s="50"/>
      <c r="I377" s="50"/>
      <c r="J377" s="50"/>
      <c r="K377" s="50"/>
      <c r="L377" s="50"/>
      <c r="M377" s="50"/>
      <c r="N377" s="45"/>
      <c r="O377" s="50"/>
    </row>
    <row r="378" spans="1:15" ht="15.75" customHeight="1">
      <c r="A378" s="45"/>
      <c r="B378" s="50"/>
      <c r="C378" s="50"/>
      <c r="D378" s="50"/>
      <c r="E378" s="50"/>
      <c r="F378" s="50"/>
      <c r="G378" s="50"/>
      <c r="H378" s="50"/>
      <c r="I378" s="50"/>
      <c r="J378" s="50"/>
      <c r="K378" s="50"/>
      <c r="L378" s="50"/>
      <c r="M378" s="50"/>
      <c r="N378" s="45"/>
      <c r="O378" s="50"/>
    </row>
    <row r="379" spans="1:15" ht="15.75" customHeight="1">
      <c r="A379" s="45"/>
      <c r="B379" s="50"/>
      <c r="C379" s="50"/>
      <c r="D379" s="50"/>
      <c r="E379" s="50"/>
      <c r="F379" s="50"/>
      <c r="G379" s="50"/>
      <c r="H379" s="50"/>
      <c r="I379" s="50"/>
      <c r="J379" s="50"/>
      <c r="K379" s="50"/>
      <c r="L379" s="50"/>
      <c r="M379" s="50"/>
      <c r="N379" s="45"/>
      <c r="O379" s="50"/>
    </row>
    <row r="380" spans="1:15" ht="15.75" customHeight="1">
      <c r="A380" s="45"/>
      <c r="B380" s="50"/>
      <c r="C380" s="50"/>
      <c r="D380" s="50"/>
      <c r="E380" s="50"/>
      <c r="F380" s="50"/>
      <c r="G380" s="50"/>
      <c r="H380" s="50"/>
      <c r="I380" s="50"/>
      <c r="J380" s="50"/>
      <c r="K380" s="50"/>
      <c r="L380" s="50"/>
      <c r="M380" s="50"/>
      <c r="N380" s="45"/>
      <c r="O380" s="50"/>
    </row>
    <row r="381" spans="1:15" ht="15.75" customHeight="1">
      <c r="A381" s="45"/>
      <c r="B381" s="50"/>
      <c r="C381" s="50"/>
      <c r="D381" s="50"/>
      <c r="E381" s="50"/>
      <c r="F381" s="50"/>
      <c r="G381" s="50"/>
      <c r="H381" s="50"/>
      <c r="I381" s="50"/>
      <c r="J381" s="50"/>
      <c r="K381" s="50"/>
      <c r="L381" s="50"/>
      <c r="M381" s="50"/>
      <c r="N381" s="45"/>
      <c r="O381" s="50"/>
    </row>
    <row r="382" spans="1:15" ht="15.75" customHeight="1">
      <c r="A382" s="45"/>
      <c r="B382" s="50"/>
      <c r="C382" s="50"/>
      <c r="D382" s="50"/>
      <c r="E382" s="50"/>
      <c r="F382" s="50"/>
      <c r="G382" s="50"/>
      <c r="H382" s="50"/>
      <c r="I382" s="50"/>
      <c r="J382" s="50"/>
      <c r="K382" s="50"/>
      <c r="L382" s="50"/>
      <c r="M382" s="50"/>
      <c r="N382" s="45"/>
      <c r="O382" s="50"/>
    </row>
    <row r="383" spans="1:15" ht="15.75" customHeight="1">
      <c r="A383" s="45"/>
      <c r="B383" s="50"/>
      <c r="C383" s="50"/>
      <c r="D383" s="50"/>
      <c r="E383" s="50"/>
      <c r="F383" s="50"/>
      <c r="G383" s="50"/>
      <c r="H383" s="50"/>
      <c r="I383" s="50"/>
      <c r="J383" s="50"/>
      <c r="K383" s="50"/>
      <c r="L383" s="50"/>
      <c r="M383" s="50"/>
      <c r="N383" s="45"/>
      <c r="O383" s="50"/>
    </row>
    <row r="384" spans="1:15" ht="15.75" customHeight="1">
      <c r="A384" s="45"/>
      <c r="B384" s="50"/>
      <c r="C384" s="50"/>
      <c r="D384" s="50"/>
      <c r="E384" s="50"/>
      <c r="F384" s="50"/>
      <c r="G384" s="50"/>
      <c r="H384" s="50"/>
      <c r="I384" s="50"/>
      <c r="J384" s="50"/>
      <c r="K384" s="50"/>
      <c r="L384" s="50"/>
      <c r="M384" s="50"/>
      <c r="N384" s="45"/>
      <c r="O384" s="50"/>
    </row>
    <row r="385" spans="1:15" ht="15.75" customHeight="1">
      <c r="A385" s="45"/>
      <c r="B385" s="50"/>
      <c r="C385" s="50"/>
      <c r="D385" s="50"/>
      <c r="E385" s="50"/>
      <c r="F385" s="50"/>
      <c r="G385" s="50"/>
      <c r="H385" s="50"/>
      <c r="I385" s="50"/>
      <c r="J385" s="50"/>
      <c r="K385" s="50"/>
      <c r="L385" s="50"/>
      <c r="M385" s="50"/>
      <c r="N385" s="45"/>
      <c r="O385" s="50"/>
    </row>
    <row r="386" spans="1:15" ht="15.75" customHeight="1">
      <c r="A386" s="45"/>
      <c r="B386" s="50"/>
      <c r="C386" s="50"/>
      <c r="D386" s="50"/>
      <c r="E386" s="50"/>
      <c r="F386" s="50"/>
      <c r="G386" s="50"/>
      <c r="H386" s="50"/>
      <c r="I386" s="50"/>
      <c r="J386" s="50"/>
      <c r="K386" s="50"/>
      <c r="L386" s="50"/>
      <c r="M386" s="50"/>
      <c r="N386" s="45"/>
      <c r="O386" s="50"/>
    </row>
    <row r="387" spans="1:15" ht="15.75" customHeight="1">
      <c r="A387" s="45"/>
      <c r="B387" s="50"/>
      <c r="C387" s="50"/>
      <c r="D387" s="50"/>
      <c r="E387" s="50"/>
      <c r="F387" s="50"/>
      <c r="G387" s="50"/>
      <c r="H387" s="50"/>
      <c r="I387" s="50"/>
      <c r="J387" s="50"/>
      <c r="K387" s="50"/>
      <c r="L387" s="50"/>
      <c r="M387" s="50"/>
      <c r="N387" s="45"/>
      <c r="O387" s="50"/>
    </row>
    <row r="388" spans="1:15" ht="15.75" customHeight="1">
      <c r="A388" s="45"/>
      <c r="B388" s="50"/>
      <c r="C388" s="50"/>
      <c r="D388" s="50"/>
      <c r="E388" s="50"/>
      <c r="F388" s="50"/>
      <c r="G388" s="50"/>
      <c r="H388" s="50"/>
      <c r="I388" s="50"/>
      <c r="J388" s="50"/>
      <c r="K388" s="50"/>
      <c r="L388" s="50"/>
      <c r="M388" s="50"/>
      <c r="N388" s="45"/>
      <c r="O388" s="50"/>
    </row>
    <row r="389" spans="1:15" ht="15.75" customHeight="1">
      <c r="A389" s="45"/>
      <c r="B389" s="50"/>
      <c r="C389" s="50"/>
      <c r="D389" s="50"/>
      <c r="E389" s="50"/>
      <c r="F389" s="50"/>
      <c r="G389" s="50"/>
      <c r="H389" s="50"/>
      <c r="I389" s="50"/>
      <c r="J389" s="50"/>
      <c r="K389" s="50"/>
      <c r="L389" s="50"/>
      <c r="M389" s="50"/>
      <c r="N389" s="45"/>
      <c r="O389" s="50"/>
    </row>
    <row r="390" spans="1:15" ht="15.75" customHeight="1">
      <c r="A390" s="45"/>
      <c r="B390" s="50"/>
      <c r="C390" s="50"/>
      <c r="D390" s="50"/>
      <c r="E390" s="50"/>
      <c r="F390" s="50"/>
      <c r="G390" s="50"/>
      <c r="H390" s="50"/>
      <c r="I390" s="50"/>
      <c r="J390" s="50"/>
      <c r="K390" s="50"/>
      <c r="L390" s="50"/>
      <c r="M390" s="50"/>
      <c r="N390" s="45"/>
      <c r="O390" s="50"/>
    </row>
    <row r="391" spans="1:15" ht="15.75" customHeight="1">
      <c r="A391" s="45"/>
      <c r="B391" s="50"/>
      <c r="C391" s="50"/>
      <c r="D391" s="50"/>
      <c r="E391" s="50"/>
      <c r="F391" s="50"/>
      <c r="G391" s="50"/>
      <c r="H391" s="50"/>
      <c r="I391" s="50"/>
      <c r="J391" s="50"/>
      <c r="K391" s="50"/>
      <c r="L391" s="50"/>
      <c r="M391" s="50"/>
      <c r="N391" s="45"/>
      <c r="O391" s="50"/>
    </row>
    <row r="392" spans="1:15" ht="15.75" customHeight="1">
      <c r="A392" s="45"/>
      <c r="B392" s="50"/>
      <c r="C392" s="50"/>
      <c r="D392" s="50"/>
      <c r="E392" s="50"/>
      <c r="F392" s="50"/>
      <c r="G392" s="50"/>
      <c r="H392" s="50"/>
      <c r="I392" s="50"/>
      <c r="J392" s="50"/>
      <c r="K392" s="50"/>
      <c r="L392" s="50"/>
      <c r="M392" s="50"/>
      <c r="N392" s="45"/>
      <c r="O392" s="50"/>
    </row>
    <row r="393" spans="1:15" ht="15.75" customHeight="1">
      <c r="A393" s="45"/>
      <c r="B393" s="50"/>
      <c r="C393" s="50"/>
      <c r="D393" s="50"/>
      <c r="E393" s="50"/>
      <c r="F393" s="50"/>
      <c r="G393" s="50"/>
      <c r="H393" s="50"/>
      <c r="I393" s="50"/>
      <c r="J393" s="50"/>
      <c r="K393" s="50"/>
      <c r="L393" s="50"/>
      <c r="M393" s="50"/>
      <c r="N393" s="45"/>
      <c r="O393" s="50"/>
    </row>
    <row r="394" spans="1:15" ht="15.75" customHeight="1">
      <c r="A394" s="45"/>
      <c r="B394" s="50"/>
      <c r="C394" s="50"/>
      <c r="D394" s="50"/>
      <c r="E394" s="50"/>
      <c r="F394" s="50"/>
      <c r="G394" s="50"/>
      <c r="H394" s="50"/>
      <c r="I394" s="50"/>
      <c r="J394" s="50"/>
      <c r="K394" s="50"/>
      <c r="L394" s="50"/>
      <c r="M394" s="50"/>
      <c r="N394" s="45"/>
      <c r="O394" s="50"/>
    </row>
    <row r="395" spans="1:15" ht="15.75" customHeight="1">
      <c r="A395" s="45"/>
      <c r="B395" s="50"/>
      <c r="C395" s="50"/>
      <c r="D395" s="50"/>
      <c r="E395" s="50"/>
      <c r="F395" s="50"/>
      <c r="G395" s="50"/>
      <c r="H395" s="50"/>
      <c r="I395" s="50"/>
      <c r="J395" s="50"/>
      <c r="K395" s="50"/>
      <c r="L395" s="50"/>
      <c r="M395" s="50"/>
      <c r="N395" s="45"/>
      <c r="O395" s="50"/>
    </row>
    <row r="396" spans="1:15" ht="15.75" customHeight="1">
      <c r="A396" s="45"/>
      <c r="B396" s="50"/>
      <c r="C396" s="50"/>
      <c r="D396" s="50"/>
      <c r="E396" s="50"/>
      <c r="F396" s="50"/>
      <c r="G396" s="50"/>
      <c r="H396" s="50"/>
      <c r="I396" s="50"/>
      <c r="J396" s="50"/>
      <c r="K396" s="50"/>
      <c r="L396" s="50"/>
      <c r="M396" s="50"/>
      <c r="N396" s="45"/>
      <c r="O396" s="50"/>
    </row>
    <row r="397" spans="1:15" ht="15.75" customHeight="1">
      <c r="A397" s="45"/>
      <c r="B397" s="50"/>
      <c r="C397" s="50"/>
      <c r="D397" s="50"/>
      <c r="E397" s="50"/>
      <c r="F397" s="50"/>
      <c r="G397" s="50"/>
      <c r="H397" s="50"/>
      <c r="I397" s="50"/>
      <c r="J397" s="50"/>
      <c r="K397" s="50"/>
      <c r="L397" s="50"/>
      <c r="M397" s="50"/>
      <c r="N397" s="45"/>
      <c r="O397" s="50"/>
    </row>
    <row r="398" spans="1:15" ht="15.75" customHeight="1">
      <c r="A398" s="45"/>
      <c r="B398" s="50"/>
      <c r="C398" s="50"/>
      <c r="D398" s="50"/>
      <c r="E398" s="50"/>
      <c r="F398" s="50"/>
      <c r="G398" s="50"/>
      <c r="H398" s="50"/>
      <c r="I398" s="50"/>
      <c r="J398" s="50"/>
      <c r="K398" s="50"/>
      <c r="L398" s="50"/>
      <c r="M398" s="50"/>
      <c r="N398" s="45"/>
      <c r="O398" s="50"/>
    </row>
    <row r="399" spans="1:15" ht="15.75" customHeight="1">
      <c r="A399" s="45"/>
      <c r="B399" s="50"/>
      <c r="C399" s="50"/>
      <c r="D399" s="50"/>
      <c r="E399" s="50"/>
      <c r="F399" s="50"/>
      <c r="G399" s="50"/>
      <c r="H399" s="50"/>
      <c r="I399" s="50"/>
      <c r="J399" s="50"/>
      <c r="K399" s="50"/>
      <c r="L399" s="50"/>
      <c r="M399" s="50"/>
      <c r="N399" s="45"/>
      <c r="O399" s="50"/>
    </row>
    <row r="400" spans="1:15" ht="15.75" customHeight="1">
      <c r="A400" s="45"/>
      <c r="B400" s="50"/>
      <c r="C400" s="50"/>
      <c r="D400" s="50"/>
      <c r="E400" s="50"/>
      <c r="F400" s="50"/>
      <c r="G400" s="50"/>
      <c r="H400" s="50"/>
      <c r="I400" s="50"/>
      <c r="J400" s="50"/>
      <c r="K400" s="50"/>
      <c r="L400" s="50"/>
      <c r="M400" s="50"/>
      <c r="N400" s="45"/>
      <c r="O400" s="50"/>
    </row>
    <row r="401" spans="1:15" ht="15.75" customHeight="1">
      <c r="A401" s="45"/>
      <c r="B401" s="50"/>
      <c r="C401" s="50"/>
      <c r="D401" s="50"/>
      <c r="E401" s="50"/>
      <c r="F401" s="50"/>
      <c r="G401" s="50"/>
      <c r="H401" s="50"/>
      <c r="I401" s="50"/>
      <c r="J401" s="50"/>
      <c r="K401" s="50"/>
      <c r="L401" s="50"/>
      <c r="M401" s="50"/>
      <c r="N401" s="45"/>
      <c r="O401" s="50"/>
    </row>
    <row r="402" spans="1:15" ht="15.75" customHeight="1">
      <c r="A402" s="45"/>
      <c r="B402" s="50"/>
      <c r="C402" s="50"/>
      <c r="D402" s="50"/>
      <c r="E402" s="50"/>
      <c r="F402" s="50"/>
      <c r="G402" s="50"/>
      <c r="H402" s="50"/>
      <c r="I402" s="50"/>
      <c r="J402" s="50"/>
      <c r="K402" s="50"/>
      <c r="L402" s="50"/>
      <c r="M402" s="50"/>
      <c r="N402" s="45"/>
      <c r="O402" s="50"/>
    </row>
    <row r="403" spans="1:15" ht="15.75" customHeight="1">
      <c r="A403" s="45"/>
      <c r="B403" s="50"/>
      <c r="C403" s="50"/>
      <c r="D403" s="50"/>
      <c r="E403" s="50"/>
      <c r="F403" s="50"/>
      <c r="G403" s="50"/>
      <c r="H403" s="50"/>
      <c r="I403" s="50"/>
      <c r="J403" s="50"/>
      <c r="K403" s="50"/>
      <c r="L403" s="50"/>
      <c r="M403" s="50"/>
      <c r="N403" s="45"/>
      <c r="O403" s="50"/>
    </row>
    <row r="404" spans="1:15" ht="15.75" customHeight="1">
      <c r="A404" s="45"/>
      <c r="B404" s="50"/>
      <c r="C404" s="50"/>
      <c r="D404" s="50"/>
      <c r="E404" s="50"/>
      <c r="F404" s="50"/>
      <c r="G404" s="50"/>
      <c r="H404" s="50"/>
      <c r="I404" s="50"/>
      <c r="J404" s="50"/>
      <c r="K404" s="50"/>
      <c r="L404" s="50"/>
      <c r="M404" s="50"/>
      <c r="N404" s="45"/>
      <c r="O404" s="50"/>
    </row>
    <row r="405" spans="1:15" ht="15.75" customHeight="1">
      <c r="A405" s="45"/>
      <c r="B405" s="50"/>
      <c r="C405" s="50"/>
      <c r="D405" s="50"/>
      <c r="E405" s="50"/>
      <c r="F405" s="50"/>
      <c r="G405" s="50"/>
      <c r="H405" s="50"/>
      <c r="I405" s="50"/>
      <c r="J405" s="50"/>
      <c r="K405" s="50"/>
      <c r="L405" s="50"/>
      <c r="M405" s="50"/>
      <c r="N405" s="45"/>
      <c r="O405" s="50"/>
    </row>
    <row r="406" spans="1:15" ht="15.75" customHeight="1">
      <c r="A406" s="45"/>
      <c r="B406" s="50"/>
      <c r="C406" s="50"/>
      <c r="D406" s="50"/>
      <c r="E406" s="50"/>
      <c r="F406" s="50"/>
      <c r="G406" s="50"/>
      <c r="H406" s="50"/>
      <c r="I406" s="50"/>
      <c r="J406" s="50"/>
      <c r="K406" s="50"/>
      <c r="L406" s="50"/>
      <c r="M406" s="50"/>
      <c r="N406" s="45"/>
      <c r="O406" s="50"/>
    </row>
    <row r="407" spans="1:15" ht="15.75" customHeight="1">
      <c r="A407" s="45"/>
      <c r="B407" s="50"/>
      <c r="C407" s="50"/>
      <c r="D407" s="50"/>
      <c r="E407" s="50"/>
      <c r="F407" s="50"/>
      <c r="G407" s="50"/>
      <c r="H407" s="50"/>
      <c r="I407" s="50"/>
      <c r="J407" s="50"/>
      <c r="K407" s="50"/>
      <c r="L407" s="50"/>
      <c r="M407" s="50"/>
      <c r="N407" s="45"/>
      <c r="O407" s="50"/>
    </row>
    <row r="408" spans="1:15" ht="15.75" customHeight="1">
      <c r="A408" s="45"/>
      <c r="B408" s="50"/>
      <c r="C408" s="50"/>
      <c r="D408" s="50"/>
      <c r="E408" s="50"/>
      <c r="F408" s="50"/>
      <c r="G408" s="50"/>
      <c r="H408" s="50"/>
      <c r="I408" s="50"/>
      <c r="J408" s="50"/>
      <c r="K408" s="50"/>
      <c r="L408" s="50"/>
      <c r="M408" s="50"/>
      <c r="N408" s="45"/>
      <c r="O408" s="50"/>
    </row>
    <row r="409" spans="1:15" ht="15.75" customHeight="1">
      <c r="A409" s="45"/>
      <c r="B409" s="50"/>
      <c r="C409" s="50"/>
      <c r="D409" s="50"/>
      <c r="E409" s="50"/>
      <c r="F409" s="50"/>
      <c r="G409" s="50"/>
      <c r="H409" s="50"/>
      <c r="I409" s="50"/>
      <c r="J409" s="50"/>
      <c r="K409" s="50"/>
      <c r="L409" s="50"/>
      <c r="M409" s="50"/>
      <c r="N409" s="45"/>
      <c r="O409" s="50"/>
    </row>
    <row r="410" spans="1:15" ht="15.75" customHeight="1">
      <c r="A410" s="45"/>
      <c r="B410" s="50"/>
      <c r="C410" s="50"/>
      <c r="D410" s="50"/>
      <c r="E410" s="50"/>
      <c r="F410" s="50"/>
      <c r="G410" s="50"/>
      <c r="H410" s="50"/>
      <c r="I410" s="50"/>
      <c r="J410" s="50"/>
      <c r="K410" s="50"/>
      <c r="L410" s="50"/>
      <c r="M410" s="50"/>
      <c r="N410" s="45"/>
      <c r="O410" s="50"/>
    </row>
    <row r="411" spans="1:15" ht="15.75" customHeight="1">
      <c r="A411" s="45"/>
      <c r="B411" s="50"/>
      <c r="C411" s="50"/>
      <c r="D411" s="50"/>
      <c r="E411" s="50"/>
      <c r="F411" s="50"/>
      <c r="G411" s="50"/>
      <c r="H411" s="50"/>
      <c r="I411" s="50"/>
      <c r="J411" s="50"/>
      <c r="K411" s="50"/>
      <c r="L411" s="50"/>
      <c r="M411" s="50"/>
      <c r="N411" s="45"/>
      <c r="O411" s="50"/>
    </row>
    <row r="412" spans="1:15" ht="15.75" customHeight="1">
      <c r="A412" s="45"/>
      <c r="B412" s="50"/>
      <c r="C412" s="50"/>
      <c r="D412" s="50"/>
      <c r="E412" s="50"/>
      <c r="F412" s="50"/>
      <c r="G412" s="50"/>
      <c r="H412" s="50"/>
      <c r="I412" s="50"/>
      <c r="J412" s="50"/>
      <c r="K412" s="50"/>
      <c r="L412" s="50"/>
      <c r="M412" s="50"/>
      <c r="N412" s="45"/>
      <c r="O412" s="50"/>
    </row>
    <row r="413" spans="1:15" ht="15.75" customHeight="1">
      <c r="A413" s="45"/>
      <c r="B413" s="50"/>
      <c r="C413" s="50"/>
      <c r="D413" s="50"/>
      <c r="E413" s="50"/>
      <c r="F413" s="50"/>
      <c r="G413" s="50"/>
      <c r="H413" s="50"/>
      <c r="I413" s="50"/>
      <c r="J413" s="50"/>
      <c r="K413" s="50"/>
      <c r="L413" s="50"/>
      <c r="M413" s="50"/>
      <c r="N413" s="45"/>
      <c r="O413" s="50"/>
    </row>
    <row r="414" spans="1:15" ht="15.75" customHeight="1">
      <c r="A414" s="45"/>
      <c r="B414" s="50"/>
      <c r="C414" s="50"/>
      <c r="D414" s="50"/>
      <c r="E414" s="50"/>
      <c r="F414" s="50"/>
      <c r="G414" s="50"/>
      <c r="H414" s="50"/>
      <c r="I414" s="50"/>
      <c r="J414" s="50"/>
      <c r="K414" s="50"/>
      <c r="L414" s="50"/>
      <c r="M414" s="50"/>
      <c r="N414" s="45"/>
      <c r="O414" s="50"/>
    </row>
    <row r="415" spans="1:15" ht="15.75" customHeight="1">
      <c r="A415" s="45"/>
      <c r="B415" s="50"/>
      <c r="C415" s="50"/>
      <c r="D415" s="50"/>
      <c r="E415" s="50"/>
      <c r="F415" s="50"/>
      <c r="G415" s="50"/>
      <c r="H415" s="50"/>
      <c r="I415" s="50"/>
      <c r="J415" s="50"/>
      <c r="K415" s="50"/>
      <c r="L415" s="50"/>
      <c r="M415" s="50"/>
      <c r="N415" s="45"/>
      <c r="O415" s="50"/>
    </row>
    <row r="416" spans="1:15" ht="15.75" customHeight="1">
      <c r="A416" s="45"/>
      <c r="B416" s="50"/>
      <c r="C416" s="50"/>
      <c r="D416" s="50"/>
      <c r="E416" s="50"/>
      <c r="F416" s="50"/>
      <c r="G416" s="50"/>
      <c r="H416" s="50"/>
      <c r="I416" s="50"/>
      <c r="J416" s="50"/>
      <c r="K416" s="50"/>
      <c r="L416" s="50"/>
      <c r="M416" s="50"/>
      <c r="N416" s="45"/>
      <c r="O416" s="50"/>
    </row>
    <row r="417" spans="1:15" ht="15.75" customHeight="1">
      <c r="A417" s="45"/>
      <c r="B417" s="50"/>
      <c r="C417" s="50"/>
      <c r="D417" s="50"/>
      <c r="E417" s="50"/>
      <c r="F417" s="50"/>
      <c r="G417" s="50"/>
      <c r="H417" s="50"/>
      <c r="I417" s="50"/>
      <c r="J417" s="50"/>
      <c r="K417" s="50"/>
      <c r="L417" s="50"/>
      <c r="M417" s="50"/>
      <c r="N417" s="45"/>
      <c r="O417" s="50"/>
    </row>
    <row r="418" spans="1:15" ht="15.75" customHeight="1">
      <c r="A418" s="45"/>
      <c r="B418" s="50"/>
      <c r="C418" s="50"/>
      <c r="D418" s="50"/>
      <c r="E418" s="50"/>
      <c r="F418" s="50"/>
      <c r="G418" s="50"/>
      <c r="H418" s="50"/>
      <c r="I418" s="50"/>
      <c r="J418" s="50"/>
      <c r="K418" s="50"/>
      <c r="L418" s="50"/>
      <c r="M418" s="50"/>
      <c r="N418" s="45"/>
      <c r="O418" s="50"/>
    </row>
    <row r="419" spans="1:15" ht="15.75" customHeight="1">
      <c r="A419" s="45"/>
      <c r="B419" s="50"/>
      <c r="C419" s="50"/>
      <c r="D419" s="50"/>
      <c r="E419" s="50"/>
      <c r="F419" s="50"/>
      <c r="G419" s="50"/>
      <c r="H419" s="50"/>
      <c r="I419" s="50"/>
      <c r="J419" s="50"/>
      <c r="K419" s="50"/>
      <c r="L419" s="50"/>
      <c r="M419" s="50"/>
      <c r="N419" s="45"/>
      <c r="O419" s="50"/>
    </row>
    <row r="420" spans="1:15" ht="15.75" customHeight="1">
      <c r="A420" s="45"/>
      <c r="B420" s="50"/>
      <c r="C420" s="50"/>
      <c r="D420" s="50"/>
      <c r="E420" s="50"/>
      <c r="F420" s="50"/>
      <c r="G420" s="50"/>
      <c r="H420" s="50"/>
      <c r="I420" s="50"/>
      <c r="J420" s="50"/>
      <c r="K420" s="50"/>
      <c r="L420" s="50"/>
      <c r="M420" s="50"/>
      <c r="N420" s="45"/>
      <c r="O420" s="50"/>
    </row>
    <row r="421" spans="1:15" ht="15.75" customHeight="1">
      <c r="A421" s="45"/>
      <c r="B421" s="50"/>
      <c r="C421" s="50"/>
      <c r="D421" s="50"/>
      <c r="E421" s="50"/>
      <c r="F421" s="50"/>
      <c r="G421" s="50"/>
      <c r="H421" s="50"/>
      <c r="I421" s="50"/>
      <c r="J421" s="50"/>
      <c r="K421" s="50"/>
      <c r="L421" s="50"/>
      <c r="M421" s="50"/>
      <c r="N421" s="45"/>
      <c r="O421" s="50"/>
    </row>
    <row r="422" spans="1:15" ht="15.75" customHeight="1">
      <c r="A422" s="45"/>
      <c r="B422" s="50"/>
      <c r="C422" s="50"/>
      <c r="D422" s="50"/>
      <c r="E422" s="50"/>
      <c r="F422" s="50"/>
      <c r="G422" s="50"/>
      <c r="H422" s="50"/>
      <c r="I422" s="50"/>
      <c r="J422" s="50"/>
      <c r="K422" s="50"/>
      <c r="L422" s="50"/>
      <c r="M422" s="50"/>
      <c r="N422" s="45"/>
      <c r="O422" s="50"/>
    </row>
    <row r="423" spans="1:15" ht="15.75" customHeight="1">
      <c r="A423" s="45"/>
      <c r="B423" s="50"/>
      <c r="C423" s="50"/>
      <c r="D423" s="50"/>
      <c r="E423" s="50"/>
      <c r="F423" s="50"/>
      <c r="G423" s="50"/>
      <c r="H423" s="50"/>
      <c r="I423" s="50"/>
      <c r="J423" s="50"/>
      <c r="K423" s="50"/>
      <c r="L423" s="50"/>
      <c r="M423" s="50"/>
      <c r="N423" s="45"/>
      <c r="O423" s="50"/>
    </row>
    <row r="424" spans="1:15" ht="15.75" customHeight="1">
      <c r="A424" s="45"/>
      <c r="B424" s="50"/>
      <c r="C424" s="50"/>
      <c r="D424" s="50"/>
      <c r="E424" s="50"/>
      <c r="F424" s="50"/>
      <c r="G424" s="50"/>
      <c r="H424" s="50"/>
      <c r="I424" s="50"/>
      <c r="J424" s="50"/>
      <c r="K424" s="50"/>
      <c r="L424" s="50"/>
      <c r="M424" s="50"/>
      <c r="N424" s="45"/>
      <c r="O424" s="50"/>
    </row>
    <row r="425" spans="1:15" ht="15.75" customHeight="1">
      <c r="A425" s="45"/>
      <c r="B425" s="50"/>
      <c r="C425" s="50"/>
      <c r="D425" s="50"/>
      <c r="E425" s="50"/>
      <c r="F425" s="50"/>
      <c r="G425" s="50"/>
      <c r="H425" s="50"/>
      <c r="I425" s="50"/>
      <c r="J425" s="50"/>
      <c r="K425" s="50"/>
      <c r="L425" s="50"/>
      <c r="M425" s="50"/>
      <c r="N425" s="45"/>
      <c r="O425" s="50"/>
    </row>
    <row r="426" spans="1:15" ht="15.75" customHeight="1">
      <c r="A426" s="45"/>
      <c r="B426" s="50"/>
      <c r="C426" s="50"/>
      <c r="D426" s="50"/>
      <c r="E426" s="50"/>
      <c r="F426" s="50"/>
      <c r="G426" s="50"/>
      <c r="H426" s="50"/>
      <c r="I426" s="50"/>
      <c r="J426" s="50"/>
      <c r="K426" s="50"/>
      <c r="L426" s="50"/>
      <c r="M426" s="50"/>
      <c r="N426" s="45"/>
      <c r="O426" s="50"/>
    </row>
    <row r="427" spans="1:15" ht="15.75" customHeight="1">
      <c r="A427" s="45"/>
      <c r="B427" s="50"/>
      <c r="C427" s="50"/>
      <c r="D427" s="50"/>
      <c r="E427" s="50"/>
      <c r="F427" s="50"/>
      <c r="G427" s="50"/>
      <c r="H427" s="50"/>
      <c r="I427" s="50"/>
      <c r="J427" s="50"/>
      <c r="K427" s="50"/>
      <c r="L427" s="50"/>
      <c r="M427" s="50"/>
      <c r="N427" s="45"/>
      <c r="O427" s="50"/>
    </row>
    <row r="428" spans="1:15" ht="15.75" customHeight="1">
      <c r="A428" s="45"/>
      <c r="B428" s="50"/>
      <c r="C428" s="50"/>
      <c r="D428" s="50"/>
      <c r="E428" s="50"/>
      <c r="F428" s="50"/>
      <c r="G428" s="50"/>
      <c r="H428" s="50"/>
      <c r="I428" s="50"/>
      <c r="J428" s="50"/>
      <c r="K428" s="50"/>
      <c r="L428" s="50"/>
      <c r="M428" s="50"/>
      <c r="N428" s="45"/>
      <c r="O428" s="50"/>
    </row>
    <row r="429" spans="1:15" ht="15.75" customHeight="1">
      <c r="A429" s="45"/>
      <c r="B429" s="50"/>
      <c r="C429" s="50"/>
      <c r="D429" s="50"/>
      <c r="E429" s="50"/>
      <c r="F429" s="50"/>
      <c r="G429" s="50"/>
      <c r="H429" s="50"/>
      <c r="I429" s="50"/>
      <c r="J429" s="50"/>
      <c r="K429" s="50"/>
      <c r="L429" s="50"/>
      <c r="M429" s="50"/>
      <c r="N429" s="45"/>
      <c r="O429" s="50"/>
    </row>
    <row r="430" spans="1:15" ht="15.75" customHeight="1">
      <c r="A430" s="45"/>
      <c r="B430" s="50"/>
      <c r="C430" s="50"/>
      <c r="D430" s="50"/>
      <c r="E430" s="50"/>
      <c r="F430" s="50"/>
      <c r="G430" s="50"/>
      <c r="H430" s="50"/>
      <c r="I430" s="50"/>
      <c r="J430" s="50"/>
      <c r="K430" s="50"/>
      <c r="L430" s="50"/>
      <c r="M430" s="50"/>
      <c r="N430" s="45"/>
      <c r="O430" s="50"/>
    </row>
    <row r="431" spans="1:15" ht="15.75" customHeight="1">
      <c r="A431" s="45"/>
      <c r="B431" s="50"/>
      <c r="C431" s="50"/>
      <c r="D431" s="50"/>
      <c r="E431" s="50"/>
      <c r="F431" s="50"/>
      <c r="G431" s="50"/>
      <c r="H431" s="50"/>
      <c r="I431" s="50"/>
      <c r="J431" s="50"/>
      <c r="K431" s="50"/>
      <c r="L431" s="50"/>
      <c r="M431" s="50"/>
      <c r="N431" s="45"/>
      <c r="O431" s="50"/>
    </row>
    <row r="432" spans="1:15" ht="15.75" customHeight="1">
      <c r="A432" s="45"/>
      <c r="B432" s="50"/>
      <c r="C432" s="50"/>
      <c r="D432" s="50"/>
      <c r="E432" s="50"/>
      <c r="F432" s="50"/>
      <c r="G432" s="50"/>
      <c r="H432" s="50"/>
      <c r="I432" s="50"/>
      <c r="J432" s="50"/>
      <c r="K432" s="50"/>
      <c r="L432" s="50"/>
      <c r="M432" s="50"/>
      <c r="N432" s="45"/>
      <c r="O432" s="50"/>
    </row>
    <row r="433" spans="1:15" ht="15.75" customHeight="1">
      <c r="A433" s="45"/>
      <c r="B433" s="50"/>
      <c r="C433" s="50"/>
      <c r="D433" s="50"/>
      <c r="E433" s="50"/>
      <c r="F433" s="50"/>
      <c r="G433" s="50"/>
      <c r="H433" s="50"/>
      <c r="I433" s="50"/>
      <c r="J433" s="50"/>
      <c r="K433" s="50"/>
      <c r="L433" s="50"/>
      <c r="M433" s="50"/>
      <c r="N433" s="45"/>
      <c r="O433" s="50"/>
    </row>
    <row r="434" spans="1:15" ht="15.75" customHeight="1">
      <c r="A434" s="45"/>
      <c r="B434" s="50"/>
      <c r="C434" s="50"/>
      <c r="D434" s="50"/>
      <c r="E434" s="50"/>
      <c r="F434" s="50"/>
      <c r="G434" s="50"/>
      <c r="H434" s="50"/>
      <c r="I434" s="50"/>
      <c r="J434" s="50"/>
      <c r="K434" s="50"/>
      <c r="L434" s="50"/>
      <c r="M434" s="50"/>
      <c r="N434" s="45"/>
      <c r="O434" s="50"/>
    </row>
    <row r="435" spans="1:15" ht="15.75" customHeight="1">
      <c r="A435" s="45"/>
      <c r="B435" s="50"/>
      <c r="C435" s="50"/>
      <c r="D435" s="50"/>
      <c r="E435" s="50"/>
      <c r="F435" s="50"/>
      <c r="G435" s="50"/>
      <c r="H435" s="50"/>
      <c r="I435" s="50"/>
      <c r="J435" s="50"/>
      <c r="K435" s="50"/>
      <c r="L435" s="50"/>
      <c r="M435" s="50"/>
      <c r="N435" s="45"/>
      <c r="O435" s="50"/>
    </row>
    <row r="436" spans="1:15" ht="15.75" customHeight="1">
      <c r="A436" s="45"/>
      <c r="B436" s="50"/>
      <c r="C436" s="50"/>
      <c r="D436" s="50"/>
      <c r="E436" s="50"/>
      <c r="F436" s="50"/>
      <c r="G436" s="50"/>
      <c r="H436" s="50"/>
      <c r="I436" s="50"/>
      <c r="J436" s="50"/>
      <c r="K436" s="50"/>
      <c r="L436" s="50"/>
      <c r="M436" s="50"/>
      <c r="N436" s="45"/>
      <c r="O436" s="50"/>
    </row>
    <row r="437" spans="1:15" ht="15.75" customHeight="1">
      <c r="A437" s="45"/>
      <c r="B437" s="50"/>
      <c r="C437" s="50"/>
      <c r="D437" s="50"/>
      <c r="E437" s="50"/>
      <c r="F437" s="50"/>
      <c r="G437" s="50"/>
      <c r="H437" s="50"/>
      <c r="I437" s="50"/>
      <c r="J437" s="50"/>
      <c r="K437" s="50"/>
      <c r="L437" s="50"/>
      <c r="M437" s="50"/>
      <c r="N437" s="45"/>
      <c r="O437" s="50"/>
    </row>
    <row r="438" spans="1:15" ht="15.75" customHeight="1">
      <c r="A438" s="45"/>
      <c r="B438" s="50"/>
      <c r="C438" s="50"/>
      <c r="D438" s="50"/>
      <c r="E438" s="50"/>
      <c r="F438" s="50"/>
      <c r="G438" s="50"/>
      <c r="H438" s="50"/>
      <c r="I438" s="50"/>
      <c r="J438" s="50"/>
      <c r="K438" s="50"/>
      <c r="L438" s="50"/>
      <c r="M438" s="50"/>
      <c r="N438" s="45"/>
      <c r="O438" s="50"/>
    </row>
    <row r="439" spans="1:15" ht="15.75" customHeight="1">
      <c r="A439" s="45"/>
      <c r="B439" s="50"/>
      <c r="C439" s="50"/>
      <c r="D439" s="50"/>
      <c r="E439" s="50"/>
      <c r="F439" s="50"/>
      <c r="G439" s="50"/>
      <c r="H439" s="50"/>
      <c r="I439" s="50"/>
      <c r="J439" s="50"/>
      <c r="K439" s="50"/>
      <c r="L439" s="50"/>
      <c r="M439" s="50"/>
      <c r="N439" s="45"/>
      <c r="O439" s="50"/>
    </row>
    <row r="440" spans="1:15" ht="15.75" customHeight="1">
      <c r="A440" s="45"/>
      <c r="B440" s="50"/>
      <c r="C440" s="50"/>
      <c r="D440" s="50"/>
      <c r="E440" s="50"/>
      <c r="F440" s="50"/>
      <c r="G440" s="50"/>
      <c r="H440" s="50"/>
      <c r="I440" s="50"/>
      <c r="J440" s="50"/>
      <c r="K440" s="50"/>
      <c r="L440" s="50"/>
      <c r="M440" s="50"/>
      <c r="N440" s="45"/>
      <c r="O440" s="50"/>
    </row>
    <row r="441" spans="1:15" ht="15.75" customHeight="1">
      <c r="A441" s="45"/>
      <c r="B441" s="50"/>
      <c r="C441" s="50"/>
      <c r="D441" s="50"/>
      <c r="E441" s="50"/>
      <c r="F441" s="50"/>
      <c r="G441" s="50"/>
      <c r="H441" s="50"/>
      <c r="I441" s="50"/>
      <c r="J441" s="50"/>
      <c r="K441" s="50"/>
      <c r="L441" s="50"/>
      <c r="M441" s="50"/>
      <c r="N441" s="45"/>
      <c r="O441" s="50"/>
    </row>
    <row r="442" spans="1:15" ht="15.75" customHeight="1">
      <c r="A442" s="45"/>
      <c r="B442" s="50"/>
      <c r="C442" s="50"/>
      <c r="D442" s="50"/>
      <c r="E442" s="50"/>
      <c r="F442" s="50"/>
      <c r="G442" s="50"/>
      <c r="H442" s="50"/>
      <c r="I442" s="50"/>
      <c r="J442" s="50"/>
      <c r="K442" s="50"/>
      <c r="L442" s="50"/>
      <c r="M442" s="50"/>
      <c r="N442" s="45"/>
      <c r="O442" s="50"/>
    </row>
    <row r="443" spans="1:15" ht="15.75" customHeight="1">
      <c r="A443" s="45"/>
      <c r="B443" s="50"/>
      <c r="C443" s="50"/>
      <c r="D443" s="50"/>
      <c r="E443" s="50"/>
      <c r="F443" s="50"/>
      <c r="G443" s="50"/>
      <c r="H443" s="50"/>
      <c r="I443" s="50"/>
      <c r="J443" s="50"/>
      <c r="K443" s="50"/>
      <c r="L443" s="50"/>
      <c r="M443" s="50"/>
      <c r="N443" s="45"/>
      <c r="O443" s="50"/>
    </row>
    <row r="444" spans="1:15" ht="15.75" customHeight="1">
      <c r="A444" s="45"/>
      <c r="B444" s="50"/>
      <c r="C444" s="50"/>
      <c r="D444" s="50"/>
      <c r="E444" s="50"/>
      <c r="F444" s="50"/>
      <c r="G444" s="50"/>
      <c r="H444" s="50"/>
      <c r="I444" s="50"/>
      <c r="J444" s="50"/>
      <c r="K444" s="50"/>
      <c r="L444" s="50"/>
      <c r="M444" s="50"/>
      <c r="N444" s="45"/>
      <c r="O444" s="50"/>
    </row>
    <row r="445" spans="1:15" ht="15.75" customHeight="1">
      <c r="A445" s="45"/>
      <c r="B445" s="50"/>
      <c r="C445" s="50"/>
      <c r="D445" s="50"/>
      <c r="E445" s="50"/>
      <c r="F445" s="50"/>
      <c r="G445" s="50"/>
      <c r="H445" s="50"/>
      <c r="I445" s="50"/>
      <c r="J445" s="50"/>
      <c r="K445" s="50"/>
      <c r="L445" s="50"/>
      <c r="M445" s="50"/>
      <c r="N445" s="45"/>
      <c r="O445" s="50"/>
    </row>
    <row r="446" spans="1:15" ht="15.75" customHeight="1">
      <c r="A446" s="45"/>
      <c r="B446" s="50"/>
      <c r="C446" s="50"/>
      <c r="D446" s="50"/>
      <c r="E446" s="50"/>
      <c r="F446" s="50"/>
      <c r="G446" s="50"/>
      <c r="H446" s="50"/>
      <c r="I446" s="50"/>
      <c r="J446" s="50"/>
      <c r="K446" s="50"/>
      <c r="L446" s="50"/>
      <c r="M446" s="50"/>
      <c r="N446" s="45"/>
      <c r="O446" s="50"/>
    </row>
    <row r="447" spans="1:15" ht="15.75" customHeight="1">
      <c r="A447" s="45"/>
      <c r="B447" s="50"/>
      <c r="C447" s="50"/>
      <c r="D447" s="50"/>
      <c r="E447" s="50"/>
      <c r="F447" s="50"/>
      <c r="G447" s="50"/>
      <c r="H447" s="50"/>
      <c r="I447" s="50"/>
      <c r="J447" s="50"/>
      <c r="K447" s="50"/>
      <c r="L447" s="50"/>
      <c r="M447" s="50"/>
      <c r="N447" s="45"/>
      <c r="O447" s="50"/>
    </row>
    <row r="448" spans="1:15" ht="15.75" customHeight="1">
      <c r="A448" s="45"/>
      <c r="B448" s="50"/>
      <c r="C448" s="50"/>
      <c r="D448" s="50"/>
      <c r="E448" s="50"/>
      <c r="F448" s="50"/>
      <c r="G448" s="50"/>
      <c r="H448" s="50"/>
      <c r="I448" s="50"/>
      <c r="J448" s="50"/>
      <c r="K448" s="50"/>
      <c r="L448" s="50"/>
      <c r="M448" s="50"/>
      <c r="N448" s="45"/>
      <c r="O448" s="50"/>
    </row>
    <row r="449" spans="1:15" ht="15.75" customHeight="1">
      <c r="A449" s="45"/>
      <c r="B449" s="50"/>
      <c r="C449" s="50"/>
      <c r="D449" s="50"/>
      <c r="E449" s="50"/>
      <c r="F449" s="50"/>
      <c r="G449" s="50"/>
      <c r="H449" s="50"/>
      <c r="I449" s="50"/>
      <c r="J449" s="50"/>
      <c r="K449" s="50"/>
      <c r="L449" s="50"/>
      <c r="M449" s="50"/>
      <c r="N449" s="45"/>
      <c r="O449" s="50"/>
    </row>
    <row r="450" spans="1:15" ht="15.75" customHeight="1">
      <c r="A450" s="45"/>
      <c r="B450" s="50"/>
      <c r="C450" s="50"/>
      <c r="D450" s="50"/>
      <c r="E450" s="50"/>
      <c r="F450" s="50"/>
      <c r="G450" s="50"/>
      <c r="H450" s="50"/>
      <c r="I450" s="50"/>
      <c r="J450" s="50"/>
      <c r="K450" s="50"/>
      <c r="L450" s="50"/>
      <c r="M450" s="50"/>
      <c r="N450" s="45"/>
      <c r="O450" s="50"/>
    </row>
    <row r="451" spans="1:15" ht="15.75" customHeight="1">
      <c r="A451" s="45"/>
      <c r="B451" s="50"/>
      <c r="C451" s="50"/>
      <c r="D451" s="50"/>
      <c r="E451" s="50"/>
      <c r="F451" s="50"/>
      <c r="G451" s="50"/>
      <c r="H451" s="50"/>
      <c r="I451" s="50"/>
      <c r="J451" s="50"/>
      <c r="K451" s="50"/>
      <c r="L451" s="50"/>
      <c r="M451" s="50"/>
      <c r="N451" s="45"/>
      <c r="O451" s="50"/>
    </row>
    <row r="452" spans="1:15" ht="15.75" customHeight="1">
      <c r="A452" s="45"/>
      <c r="B452" s="50"/>
      <c r="C452" s="50"/>
      <c r="D452" s="50"/>
      <c r="E452" s="50"/>
      <c r="F452" s="50"/>
      <c r="G452" s="50"/>
      <c r="H452" s="50"/>
      <c r="I452" s="50"/>
      <c r="J452" s="50"/>
      <c r="K452" s="50"/>
      <c r="L452" s="50"/>
      <c r="M452" s="50"/>
      <c r="N452" s="45"/>
      <c r="O452" s="50"/>
    </row>
    <row r="453" spans="1:15" ht="15.75" customHeight="1">
      <c r="A453" s="45"/>
      <c r="B453" s="50"/>
      <c r="C453" s="50"/>
      <c r="D453" s="50"/>
      <c r="E453" s="50"/>
      <c r="F453" s="50"/>
      <c r="G453" s="50"/>
      <c r="H453" s="50"/>
      <c r="I453" s="50"/>
      <c r="J453" s="50"/>
      <c r="K453" s="50"/>
      <c r="L453" s="50"/>
      <c r="M453" s="50"/>
      <c r="N453" s="45"/>
      <c r="O453" s="50"/>
    </row>
    <row r="454" spans="1:15" ht="15.75" customHeight="1">
      <c r="A454" s="45"/>
      <c r="B454" s="50"/>
      <c r="C454" s="50"/>
      <c r="D454" s="50"/>
      <c r="E454" s="50"/>
      <c r="F454" s="50"/>
      <c r="G454" s="50"/>
      <c r="H454" s="50"/>
      <c r="I454" s="50"/>
      <c r="J454" s="50"/>
      <c r="K454" s="50"/>
      <c r="L454" s="50"/>
      <c r="M454" s="50"/>
      <c r="N454" s="45"/>
      <c r="O454" s="50"/>
    </row>
    <row r="455" spans="1:15" ht="15.75" customHeight="1">
      <c r="A455" s="45"/>
      <c r="B455" s="50"/>
      <c r="C455" s="50"/>
      <c r="D455" s="50"/>
      <c r="E455" s="50"/>
      <c r="F455" s="50"/>
      <c r="G455" s="50"/>
      <c r="H455" s="50"/>
      <c r="I455" s="50"/>
      <c r="J455" s="50"/>
      <c r="K455" s="50"/>
      <c r="L455" s="50"/>
      <c r="M455" s="50"/>
      <c r="N455" s="45"/>
      <c r="O455" s="50"/>
    </row>
    <row r="456" spans="1:15" ht="15.75" customHeight="1">
      <c r="A456" s="45"/>
      <c r="B456" s="50"/>
      <c r="C456" s="50"/>
      <c r="D456" s="50"/>
      <c r="E456" s="50"/>
      <c r="F456" s="50"/>
      <c r="G456" s="50"/>
      <c r="H456" s="50"/>
      <c r="I456" s="50"/>
      <c r="J456" s="50"/>
      <c r="K456" s="50"/>
      <c r="L456" s="50"/>
      <c r="M456" s="50"/>
      <c r="N456" s="45"/>
      <c r="O456" s="50"/>
    </row>
    <row r="457" spans="1:15" ht="15.75" customHeight="1">
      <c r="A457" s="45"/>
      <c r="B457" s="50"/>
      <c r="C457" s="50"/>
      <c r="D457" s="50"/>
      <c r="E457" s="50"/>
      <c r="F457" s="50"/>
      <c r="G457" s="50"/>
      <c r="H457" s="50"/>
      <c r="I457" s="50"/>
      <c r="J457" s="50"/>
      <c r="K457" s="50"/>
      <c r="L457" s="50"/>
      <c r="M457" s="50"/>
      <c r="N457" s="45"/>
      <c r="O457" s="50"/>
    </row>
    <row r="458" spans="1:15" ht="15.75" customHeight="1">
      <c r="A458" s="45"/>
      <c r="B458" s="50"/>
      <c r="C458" s="50"/>
      <c r="D458" s="50"/>
      <c r="E458" s="50"/>
      <c r="F458" s="50"/>
      <c r="G458" s="50"/>
      <c r="H458" s="50"/>
      <c r="I458" s="50"/>
      <c r="J458" s="50"/>
      <c r="K458" s="50"/>
      <c r="L458" s="50"/>
      <c r="M458" s="50"/>
      <c r="N458" s="45"/>
      <c r="O458" s="50"/>
    </row>
    <row r="459" spans="1:15" ht="15.75" customHeight="1">
      <c r="A459" s="45"/>
      <c r="B459" s="50"/>
      <c r="C459" s="50"/>
      <c r="D459" s="50"/>
      <c r="E459" s="50"/>
      <c r="F459" s="50"/>
      <c r="G459" s="50"/>
      <c r="H459" s="50"/>
      <c r="I459" s="50"/>
      <c r="J459" s="50"/>
      <c r="K459" s="50"/>
      <c r="L459" s="50"/>
      <c r="M459" s="50"/>
      <c r="N459" s="45"/>
      <c r="O459" s="50"/>
    </row>
    <row r="460" spans="1:15" ht="15.75" customHeight="1">
      <c r="A460" s="45"/>
      <c r="B460" s="50"/>
      <c r="C460" s="50"/>
      <c r="D460" s="50"/>
      <c r="E460" s="50"/>
      <c r="F460" s="50"/>
      <c r="G460" s="50"/>
      <c r="H460" s="50"/>
      <c r="I460" s="50"/>
      <c r="J460" s="50"/>
      <c r="K460" s="50"/>
      <c r="L460" s="50"/>
      <c r="M460" s="50"/>
      <c r="N460" s="45"/>
      <c r="O460" s="50"/>
    </row>
    <row r="461" spans="1:15" ht="15.75" customHeight="1">
      <c r="A461" s="45"/>
      <c r="B461" s="50"/>
      <c r="C461" s="50"/>
      <c r="D461" s="50"/>
      <c r="E461" s="50"/>
      <c r="F461" s="50"/>
      <c r="G461" s="50"/>
      <c r="H461" s="50"/>
      <c r="I461" s="50"/>
      <c r="J461" s="50"/>
      <c r="K461" s="50"/>
      <c r="L461" s="50"/>
      <c r="M461" s="50"/>
      <c r="N461" s="45"/>
      <c r="O461" s="50"/>
    </row>
    <row r="462" spans="1:15" ht="15.75" customHeight="1">
      <c r="A462" s="45"/>
      <c r="B462" s="50"/>
      <c r="C462" s="50"/>
      <c r="D462" s="50"/>
      <c r="E462" s="50"/>
      <c r="F462" s="50"/>
      <c r="G462" s="50"/>
      <c r="H462" s="50"/>
      <c r="I462" s="50"/>
      <c r="J462" s="50"/>
      <c r="K462" s="50"/>
      <c r="L462" s="50"/>
      <c r="M462" s="50"/>
      <c r="N462" s="45"/>
      <c r="O462" s="50"/>
    </row>
    <row r="463" spans="1:15" ht="15.75" customHeight="1">
      <c r="A463" s="45"/>
      <c r="B463" s="50"/>
      <c r="C463" s="50"/>
      <c r="D463" s="50"/>
      <c r="E463" s="50"/>
      <c r="F463" s="50"/>
      <c r="G463" s="50"/>
      <c r="H463" s="50"/>
      <c r="I463" s="50"/>
      <c r="J463" s="50"/>
      <c r="K463" s="50"/>
      <c r="L463" s="50"/>
      <c r="M463" s="50"/>
      <c r="N463" s="45"/>
      <c r="O463" s="50"/>
    </row>
    <row r="464" spans="1:15" ht="15.75" customHeight="1">
      <c r="A464" s="45"/>
      <c r="B464" s="50"/>
      <c r="C464" s="50"/>
      <c r="D464" s="50"/>
      <c r="E464" s="50"/>
      <c r="F464" s="50"/>
      <c r="G464" s="50"/>
      <c r="H464" s="50"/>
      <c r="I464" s="50"/>
      <c r="J464" s="50"/>
      <c r="K464" s="50"/>
      <c r="L464" s="50"/>
      <c r="M464" s="50"/>
      <c r="N464" s="45"/>
      <c r="O464" s="50"/>
    </row>
    <row r="465" spans="1:15" ht="15.75" customHeight="1">
      <c r="A465" s="45"/>
      <c r="B465" s="50"/>
      <c r="C465" s="50"/>
      <c r="D465" s="50"/>
      <c r="E465" s="50"/>
      <c r="F465" s="50"/>
      <c r="G465" s="50"/>
      <c r="H465" s="50"/>
      <c r="I465" s="50"/>
      <c r="J465" s="50"/>
      <c r="K465" s="50"/>
      <c r="L465" s="50"/>
      <c r="M465" s="50"/>
      <c r="N465" s="45"/>
      <c r="O465" s="50"/>
    </row>
    <row r="466" spans="1:15" ht="15.75" customHeight="1">
      <c r="A466" s="45"/>
      <c r="B466" s="50"/>
      <c r="C466" s="50"/>
      <c r="D466" s="50"/>
      <c r="E466" s="50"/>
      <c r="F466" s="50"/>
      <c r="G466" s="50"/>
      <c r="H466" s="50"/>
      <c r="I466" s="50"/>
      <c r="J466" s="50"/>
      <c r="K466" s="50"/>
      <c r="L466" s="50"/>
      <c r="M466" s="50"/>
      <c r="N466" s="45"/>
      <c r="O466" s="50"/>
    </row>
    <row r="467" spans="1:15" ht="15.75" customHeight="1">
      <c r="A467" s="45"/>
      <c r="B467" s="50"/>
      <c r="C467" s="50"/>
      <c r="D467" s="50"/>
      <c r="E467" s="50"/>
      <c r="F467" s="50"/>
      <c r="G467" s="50"/>
      <c r="H467" s="50"/>
      <c r="I467" s="50"/>
      <c r="J467" s="50"/>
      <c r="K467" s="50"/>
      <c r="L467" s="50"/>
      <c r="M467" s="50"/>
      <c r="N467" s="45"/>
      <c r="O467" s="50"/>
    </row>
    <row r="468" spans="1:15" ht="15.75" customHeight="1">
      <c r="A468" s="45"/>
      <c r="B468" s="50"/>
      <c r="C468" s="50"/>
      <c r="D468" s="50"/>
      <c r="E468" s="50"/>
      <c r="F468" s="50"/>
      <c r="G468" s="50"/>
      <c r="H468" s="50"/>
      <c r="I468" s="50"/>
      <c r="J468" s="50"/>
      <c r="K468" s="50"/>
      <c r="L468" s="50"/>
      <c r="M468" s="50"/>
      <c r="N468" s="45"/>
      <c r="O468" s="50"/>
    </row>
    <row r="469" spans="1:15" ht="15.75" customHeight="1">
      <c r="A469" s="45"/>
      <c r="B469" s="50"/>
      <c r="C469" s="50"/>
      <c r="D469" s="50"/>
      <c r="E469" s="50"/>
      <c r="F469" s="50"/>
      <c r="G469" s="50"/>
      <c r="H469" s="50"/>
      <c r="I469" s="50"/>
      <c r="J469" s="50"/>
      <c r="K469" s="50"/>
      <c r="L469" s="50"/>
      <c r="M469" s="50"/>
      <c r="N469" s="45"/>
      <c r="O469" s="50"/>
    </row>
    <row r="470" spans="1:15" ht="15.75" customHeight="1">
      <c r="A470" s="45"/>
      <c r="B470" s="50"/>
      <c r="C470" s="50"/>
      <c r="D470" s="50"/>
      <c r="E470" s="50"/>
      <c r="F470" s="50"/>
      <c r="G470" s="50"/>
      <c r="H470" s="50"/>
      <c r="I470" s="50"/>
      <c r="J470" s="50"/>
      <c r="K470" s="50"/>
      <c r="L470" s="50"/>
      <c r="M470" s="50"/>
      <c r="N470" s="45"/>
      <c r="O470" s="50"/>
    </row>
    <row r="471" spans="1:15" ht="15.75" customHeight="1">
      <c r="A471" s="45"/>
      <c r="B471" s="50"/>
      <c r="C471" s="50"/>
      <c r="D471" s="50"/>
      <c r="E471" s="50"/>
      <c r="F471" s="50"/>
      <c r="G471" s="50"/>
      <c r="H471" s="50"/>
      <c r="I471" s="50"/>
      <c r="J471" s="50"/>
      <c r="K471" s="50"/>
      <c r="L471" s="50"/>
      <c r="M471" s="50"/>
      <c r="N471" s="45"/>
      <c r="O471" s="50"/>
    </row>
    <row r="472" spans="1:15" ht="15.75" customHeight="1">
      <c r="A472" s="45"/>
      <c r="B472" s="50"/>
      <c r="C472" s="50"/>
      <c r="D472" s="50"/>
      <c r="E472" s="50"/>
      <c r="F472" s="50"/>
      <c r="G472" s="50"/>
      <c r="H472" s="50"/>
      <c r="I472" s="50"/>
      <c r="J472" s="50"/>
      <c r="K472" s="50"/>
      <c r="L472" s="50"/>
      <c r="M472" s="50"/>
      <c r="N472" s="45"/>
      <c r="O472" s="50"/>
    </row>
    <row r="473" spans="1:15" ht="15.75" customHeight="1">
      <c r="A473" s="45"/>
      <c r="B473" s="50"/>
      <c r="C473" s="50"/>
      <c r="D473" s="50"/>
      <c r="E473" s="50"/>
      <c r="F473" s="50"/>
      <c r="G473" s="50"/>
      <c r="H473" s="50"/>
      <c r="I473" s="50"/>
      <c r="J473" s="50"/>
      <c r="K473" s="50"/>
      <c r="L473" s="50"/>
      <c r="M473" s="50"/>
      <c r="N473" s="45"/>
      <c r="O473" s="50"/>
    </row>
    <row r="474" spans="1:15" ht="15.75" customHeight="1">
      <c r="A474" s="45"/>
      <c r="B474" s="50"/>
      <c r="C474" s="50"/>
      <c r="D474" s="50"/>
      <c r="E474" s="50"/>
      <c r="F474" s="50"/>
      <c r="G474" s="50"/>
      <c r="H474" s="50"/>
      <c r="I474" s="50"/>
      <c r="J474" s="50"/>
      <c r="K474" s="50"/>
      <c r="L474" s="50"/>
      <c r="M474" s="50"/>
      <c r="N474" s="45"/>
      <c r="O474" s="50"/>
    </row>
    <row r="475" spans="1:15" ht="15.75" customHeight="1">
      <c r="A475" s="45"/>
      <c r="B475" s="50"/>
      <c r="C475" s="50"/>
      <c r="D475" s="50"/>
      <c r="E475" s="50"/>
      <c r="F475" s="50"/>
      <c r="G475" s="50"/>
      <c r="H475" s="50"/>
      <c r="I475" s="50"/>
      <c r="J475" s="50"/>
      <c r="K475" s="50"/>
      <c r="L475" s="50"/>
      <c r="M475" s="50"/>
      <c r="N475" s="45"/>
      <c r="O475" s="50"/>
    </row>
    <row r="476" spans="1:15" ht="15.75" customHeight="1">
      <c r="A476" s="45"/>
      <c r="B476" s="50"/>
      <c r="C476" s="50"/>
      <c r="D476" s="50"/>
      <c r="E476" s="50"/>
      <c r="F476" s="50"/>
      <c r="G476" s="50"/>
      <c r="H476" s="50"/>
      <c r="I476" s="50"/>
      <c r="J476" s="50"/>
      <c r="K476" s="50"/>
      <c r="L476" s="50"/>
      <c r="M476" s="50"/>
      <c r="N476" s="45"/>
      <c r="O476" s="50"/>
    </row>
    <row r="477" spans="1:15" ht="15.75" customHeight="1">
      <c r="A477" s="45"/>
      <c r="B477" s="50"/>
      <c r="C477" s="50"/>
      <c r="D477" s="50"/>
      <c r="E477" s="50"/>
      <c r="F477" s="50"/>
      <c r="G477" s="50"/>
      <c r="H477" s="50"/>
      <c r="I477" s="50"/>
      <c r="J477" s="50"/>
      <c r="K477" s="50"/>
      <c r="L477" s="50"/>
      <c r="M477" s="50"/>
      <c r="N477" s="45"/>
      <c r="O477" s="50"/>
    </row>
    <row r="478" spans="1:15" ht="15.75" customHeight="1">
      <c r="A478" s="45"/>
      <c r="B478" s="50"/>
      <c r="C478" s="50"/>
      <c r="D478" s="50"/>
      <c r="E478" s="50"/>
      <c r="F478" s="50"/>
      <c r="G478" s="50"/>
      <c r="H478" s="50"/>
      <c r="I478" s="50"/>
      <c r="J478" s="50"/>
      <c r="K478" s="50"/>
      <c r="L478" s="50"/>
      <c r="M478" s="50"/>
      <c r="N478" s="45"/>
      <c r="O478" s="50"/>
    </row>
    <row r="479" spans="1:15" ht="15.75" customHeight="1">
      <c r="A479" s="45"/>
      <c r="B479" s="50"/>
      <c r="C479" s="50"/>
      <c r="D479" s="50"/>
      <c r="E479" s="50"/>
      <c r="F479" s="50"/>
      <c r="G479" s="50"/>
      <c r="H479" s="50"/>
      <c r="I479" s="50"/>
      <c r="J479" s="50"/>
      <c r="K479" s="50"/>
      <c r="L479" s="50"/>
      <c r="M479" s="50"/>
      <c r="N479" s="45"/>
      <c r="O479" s="50"/>
    </row>
    <row r="480" spans="1:15" ht="15.75" customHeight="1">
      <c r="A480" s="45"/>
      <c r="B480" s="50"/>
      <c r="C480" s="50"/>
      <c r="D480" s="50"/>
      <c r="E480" s="50"/>
      <c r="F480" s="50"/>
      <c r="G480" s="50"/>
      <c r="H480" s="50"/>
      <c r="I480" s="50"/>
      <c r="J480" s="50"/>
      <c r="K480" s="50"/>
      <c r="L480" s="50"/>
      <c r="M480" s="50"/>
      <c r="N480" s="45"/>
      <c r="O480" s="50"/>
    </row>
    <row r="481" spans="1:15" ht="15.75" customHeight="1">
      <c r="A481" s="45"/>
      <c r="B481" s="50"/>
      <c r="C481" s="50"/>
      <c r="D481" s="50"/>
      <c r="E481" s="50"/>
      <c r="F481" s="50"/>
      <c r="G481" s="50"/>
      <c r="H481" s="50"/>
      <c r="I481" s="50"/>
      <c r="J481" s="50"/>
      <c r="K481" s="50"/>
      <c r="L481" s="50"/>
      <c r="M481" s="50"/>
      <c r="N481" s="45"/>
      <c r="O481" s="50"/>
    </row>
    <row r="482" spans="1:15" ht="15.75" customHeight="1">
      <c r="A482" s="45"/>
      <c r="B482" s="50"/>
      <c r="C482" s="50"/>
      <c r="D482" s="50"/>
      <c r="E482" s="50"/>
      <c r="F482" s="50"/>
      <c r="G482" s="50"/>
      <c r="H482" s="50"/>
      <c r="I482" s="50"/>
      <c r="J482" s="50"/>
      <c r="K482" s="50"/>
      <c r="L482" s="50"/>
      <c r="M482" s="50"/>
      <c r="N482" s="45"/>
      <c r="O482" s="50"/>
    </row>
    <row r="483" spans="1:15" ht="15.75" customHeight="1">
      <c r="A483" s="45"/>
      <c r="B483" s="50"/>
      <c r="C483" s="50"/>
      <c r="D483" s="50"/>
      <c r="E483" s="50"/>
      <c r="F483" s="50"/>
      <c r="G483" s="50"/>
      <c r="H483" s="50"/>
      <c r="I483" s="50"/>
      <c r="J483" s="50"/>
      <c r="K483" s="50"/>
      <c r="L483" s="50"/>
      <c r="M483" s="50"/>
      <c r="N483" s="45"/>
      <c r="O483" s="50"/>
    </row>
    <row r="484" spans="1:15" ht="15.75" customHeight="1">
      <c r="A484" s="45"/>
      <c r="B484" s="50"/>
      <c r="C484" s="50"/>
      <c r="D484" s="50"/>
      <c r="E484" s="50"/>
      <c r="F484" s="50"/>
      <c r="G484" s="50"/>
      <c r="H484" s="50"/>
      <c r="I484" s="50"/>
      <c r="J484" s="50"/>
      <c r="K484" s="50"/>
      <c r="L484" s="50"/>
      <c r="M484" s="50"/>
      <c r="N484" s="45"/>
      <c r="O484" s="50"/>
    </row>
    <row r="485" spans="1:15" ht="15.75" customHeight="1">
      <c r="A485" s="45"/>
      <c r="B485" s="50"/>
      <c r="C485" s="50"/>
      <c r="D485" s="50"/>
      <c r="E485" s="50"/>
      <c r="F485" s="50"/>
      <c r="G485" s="50"/>
      <c r="H485" s="50"/>
      <c r="I485" s="50"/>
      <c r="J485" s="50"/>
      <c r="K485" s="50"/>
      <c r="L485" s="50"/>
      <c r="M485" s="50"/>
      <c r="N485" s="45"/>
      <c r="O485" s="50"/>
    </row>
    <row r="486" spans="1:15" ht="15.75" customHeight="1">
      <c r="A486" s="45"/>
      <c r="B486" s="50"/>
      <c r="C486" s="50"/>
      <c r="D486" s="50"/>
      <c r="E486" s="50"/>
      <c r="F486" s="50"/>
      <c r="G486" s="50"/>
      <c r="H486" s="50"/>
      <c r="I486" s="50"/>
      <c r="J486" s="50"/>
      <c r="K486" s="50"/>
      <c r="L486" s="50"/>
      <c r="M486" s="50"/>
      <c r="N486" s="45"/>
      <c r="O486" s="50"/>
    </row>
    <row r="487" spans="1:15" ht="15.75" customHeight="1">
      <c r="A487" s="45"/>
      <c r="B487" s="50"/>
      <c r="C487" s="50"/>
      <c r="D487" s="50"/>
      <c r="E487" s="50"/>
      <c r="F487" s="50"/>
      <c r="G487" s="50"/>
      <c r="H487" s="50"/>
      <c r="I487" s="50"/>
      <c r="J487" s="50"/>
      <c r="K487" s="50"/>
      <c r="L487" s="50"/>
      <c r="M487" s="50"/>
      <c r="N487" s="45"/>
      <c r="O487" s="50"/>
    </row>
    <row r="488" spans="1:15" ht="15.75" customHeight="1">
      <c r="A488" s="45"/>
      <c r="B488" s="50"/>
      <c r="C488" s="50"/>
      <c r="D488" s="50"/>
      <c r="E488" s="50"/>
      <c r="F488" s="50"/>
      <c r="G488" s="50"/>
      <c r="H488" s="50"/>
      <c r="I488" s="50"/>
      <c r="J488" s="50"/>
      <c r="K488" s="50"/>
      <c r="L488" s="50"/>
      <c r="M488" s="50"/>
      <c r="N488" s="45"/>
      <c r="O488" s="50"/>
    </row>
    <row r="489" spans="1:15" ht="15.75" customHeight="1">
      <c r="A489" s="45"/>
      <c r="B489" s="50"/>
      <c r="C489" s="50"/>
      <c r="D489" s="50"/>
      <c r="E489" s="50"/>
      <c r="F489" s="50"/>
      <c r="G489" s="50"/>
      <c r="H489" s="50"/>
      <c r="I489" s="50"/>
      <c r="J489" s="50"/>
      <c r="K489" s="50"/>
      <c r="L489" s="50"/>
      <c r="M489" s="50"/>
      <c r="N489" s="45"/>
      <c r="O489" s="50"/>
    </row>
    <row r="490" spans="1:15" ht="15.75" customHeight="1">
      <c r="A490" s="45"/>
      <c r="B490" s="50"/>
      <c r="C490" s="50"/>
      <c r="D490" s="50"/>
      <c r="E490" s="50"/>
      <c r="F490" s="50"/>
      <c r="G490" s="50"/>
      <c r="H490" s="50"/>
      <c r="I490" s="50"/>
      <c r="J490" s="50"/>
      <c r="K490" s="50"/>
      <c r="L490" s="50"/>
      <c r="M490" s="50"/>
      <c r="N490" s="45"/>
      <c r="O490" s="50"/>
    </row>
    <row r="491" spans="1:15" ht="15.75" customHeight="1">
      <c r="A491" s="45"/>
      <c r="B491" s="50"/>
      <c r="C491" s="50"/>
      <c r="D491" s="50"/>
      <c r="E491" s="50"/>
      <c r="F491" s="50"/>
      <c r="G491" s="50"/>
      <c r="H491" s="50"/>
      <c r="I491" s="50"/>
      <c r="J491" s="50"/>
      <c r="K491" s="50"/>
      <c r="L491" s="50"/>
      <c r="M491" s="50"/>
      <c r="N491" s="45"/>
      <c r="O491" s="50"/>
    </row>
    <row r="492" spans="1:15" ht="15.75" customHeight="1">
      <c r="A492" s="45"/>
      <c r="B492" s="50"/>
      <c r="C492" s="50"/>
      <c r="D492" s="50"/>
      <c r="E492" s="50"/>
      <c r="F492" s="50"/>
      <c r="G492" s="50"/>
      <c r="H492" s="50"/>
      <c r="I492" s="50"/>
      <c r="J492" s="50"/>
      <c r="K492" s="50"/>
      <c r="L492" s="50"/>
      <c r="M492" s="50"/>
      <c r="N492" s="45"/>
      <c r="O492" s="50"/>
    </row>
    <row r="493" spans="1:15" ht="15.75" customHeight="1">
      <c r="A493" s="45"/>
      <c r="B493" s="50"/>
      <c r="C493" s="50"/>
      <c r="D493" s="50"/>
      <c r="E493" s="50"/>
      <c r="F493" s="50"/>
      <c r="G493" s="50"/>
      <c r="H493" s="50"/>
      <c r="I493" s="50"/>
      <c r="J493" s="50"/>
      <c r="K493" s="50"/>
      <c r="L493" s="50"/>
      <c r="M493" s="50"/>
      <c r="N493" s="45"/>
      <c r="O493" s="50"/>
    </row>
    <row r="494" spans="1:15" ht="15.75" customHeight="1">
      <c r="A494" s="45"/>
      <c r="B494" s="50"/>
      <c r="C494" s="50"/>
      <c r="D494" s="50"/>
      <c r="E494" s="50"/>
      <c r="F494" s="50"/>
      <c r="G494" s="50"/>
      <c r="H494" s="50"/>
      <c r="I494" s="50"/>
      <c r="J494" s="50"/>
      <c r="K494" s="50"/>
      <c r="L494" s="50"/>
      <c r="M494" s="50"/>
      <c r="N494" s="45"/>
      <c r="O494" s="50"/>
    </row>
    <row r="495" spans="1:15" ht="15.75" customHeight="1">
      <c r="A495" s="45"/>
      <c r="B495" s="50"/>
      <c r="C495" s="50"/>
      <c r="D495" s="50"/>
      <c r="E495" s="50"/>
      <c r="F495" s="50"/>
      <c r="G495" s="50"/>
      <c r="H495" s="50"/>
      <c r="I495" s="50"/>
      <c r="J495" s="50"/>
      <c r="K495" s="50"/>
      <c r="L495" s="50"/>
      <c r="M495" s="50"/>
      <c r="N495" s="45"/>
      <c r="O495" s="50"/>
    </row>
    <row r="496" spans="1:15" ht="15.75" customHeight="1">
      <c r="A496" s="45"/>
      <c r="B496" s="50"/>
      <c r="C496" s="50"/>
      <c r="D496" s="50"/>
      <c r="E496" s="50"/>
      <c r="F496" s="50"/>
      <c r="G496" s="50"/>
      <c r="H496" s="50"/>
      <c r="I496" s="50"/>
      <c r="J496" s="50"/>
      <c r="K496" s="50"/>
      <c r="L496" s="50"/>
      <c r="M496" s="50"/>
      <c r="N496" s="45"/>
      <c r="O496" s="50"/>
    </row>
    <row r="497" spans="1:15" ht="15.75" customHeight="1">
      <c r="A497" s="45"/>
      <c r="B497" s="50"/>
      <c r="C497" s="50"/>
      <c r="D497" s="50"/>
      <c r="E497" s="50"/>
      <c r="F497" s="50"/>
      <c r="G497" s="50"/>
      <c r="H497" s="50"/>
      <c r="I497" s="50"/>
      <c r="J497" s="50"/>
      <c r="K497" s="50"/>
      <c r="L497" s="50"/>
      <c r="M497" s="50"/>
      <c r="N497" s="45"/>
      <c r="O497" s="50"/>
    </row>
    <row r="498" spans="1:15" ht="15.75" customHeight="1">
      <c r="A498" s="45"/>
      <c r="B498" s="50"/>
      <c r="C498" s="50"/>
      <c r="D498" s="50"/>
      <c r="E498" s="50"/>
      <c r="F498" s="50"/>
      <c r="G498" s="50"/>
      <c r="H498" s="50"/>
      <c r="I498" s="50"/>
      <c r="J498" s="50"/>
      <c r="K498" s="50"/>
      <c r="L498" s="50"/>
      <c r="M498" s="50"/>
      <c r="N498" s="45"/>
      <c r="O498" s="50"/>
    </row>
    <row r="499" spans="1:15" ht="15.75" customHeight="1">
      <c r="A499" s="45"/>
      <c r="B499" s="50"/>
      <c r="C499" s="50"/>
      <c r="D499" s="50"/>
      <c r="E499" s="50"/>
      <c r="F499" s="50"/>
      <c r="G499" s="50"/>
      <c r="H499" s="50"/>
      <c r="I499" s="50"/>
      <c r="J499" s="50"/>
      <c r="K499" s="50"/>
      <c r="L499" s="50"/>
      <c r="M499" s="50"/>
      <c r="N499" s="45"/>
      <c r="O499" s="50"/>
    </row>
    <row r="500" spans="1:15" ht="15.75" customHeight="1">
      <c r="A500" s="45"/>
      <c r="B500" s="50"/>
      <c r="C500" s="50"/>
      <c r="D500" s="50"/>
      <c r="E500" s="50"/>
      <c r="F500" s="50"/>
      <c r="G500" s="50"/>
      <c r="H500" s="50"/>
      <c r="I500" s="50"/>
      <c r="J500" s="50"/>
      <c r="K500" s="50"/>
      <c r="L500" s="50"/>
      <c r="M500" s="50"/>
      <c r="N500" s="45"/>
      <c r="O500" s="50"/>
    </row>
    <row r="501" spans="1:15" ht="15.75" customHeight="1">
      <c r="A501" s="45"/>
      <c r="B501" s="50"/>
      <c r="C501" s="50"/>
      <c r="D501" s="50"/>
      <c r="E501" s="50"/>
      <c r="F501" s="50"/>
      <c r="G501" s="50"/>
      <c r="H501" s="50"/>
      <c r="I501" s="50"/>
      <c r="J501" s="50"/>
      <c r="K501" s="50"/>
      <c r="L501" s="50"/>
      <c r="M501" s="50"/>
      <c r="N501" s="45"/>
      <c r="O501" s="50"/>
    </row>
    <row r="502" spans="1:15" ht="15.75" customHeight="1">
      <c r="A502" s="45"/>
      <c r="B502" s="50"/>
      <c r="C502" s="50"/>
      <c r="D502" s="50"/>
      <c r="E502" s="50"/>
      <c r="F502" s="50"/>
      <c r="G502" s="50"/>
      <c r="H502" s="50"/>
      <c r="I502" s="50"/>
      <c r="J502" s="50"/>
      <c r="K502" s="50"/>
      <c r="L502" s="50"/>
      <c r="M502" s="50"/>
      <c r="N502" s="45"/>
      <c r="O502" s="50"/>
    </row>
    <row r="503" spans="1:15" ht="15.75" customHeight="1">
      <c r="A503" s="45"/>
      <c r="B503" s="50"/>
      <c r="C503" s="50"/>
      <c r="D503" s="50"/>
      <c r="E503" s="50"/>
      <c r="F503" s="50"/>
      <c r="G503" s="50"/>
      <c r="H503" s="50"/>
      <c r="I503" s="50"/>
      <c r="J503" s="50"/>
      <c r="K503" s="50"/>
      <c r="L503" s="50"/>
      <c r="M503" s="50"/>
      <c r="N503" s="45"/>
      <c r="O503" s="50"/>
    </row>
    <row r="504" spans="1:15" ht="15.75" customHeight="1">
      <c r="A504" s="45"/>
      <c r="B504" s="50"/>
      <c r="C504" s="50"/>
      <c r="D504" s="50"/>
      <c r="E504" s="50"/>
      <c r="F504" s="50"/>
      <c r="G504" s="50"/>
      <c r="H504" s="50"/>
      <c r="I504" s="50"/>
      <c r="J504" s="50"/>
      <c r="K504" s="50"/>
      <c r="L504" s="50"/>
      <c r="M504" s="50"/>
      <c r="N504" s="45"/>
      <c r="O504" s="50"/>
    </row>
    <row r="505" spans="1:15" ht="15.75" customHeight="1">
      <c r="A505" s="45"/>
      <c r="B505" s="50"/>
      <c r="C505" s="50"/>
      <c r="D505" s="50"/>
      <c r="E505" s="50"/>
      <c r="F505" s="50"/>
      <c r="G505" s="50"/>
      <c r="H505" s="50"/>
      <c r="I505" s="50"/>
      <c r="J505" s="50"/>
      <c r="K505" s="50"/>
      <c r="L505" s="50"/>
      <c r="M505" s="50"/>
      <c r="N505" s="45"/>
      <c r="O505" s="50"/>
    </row>
    <row r="506" spans="1:15" ht="15.75" customHeight="1">
      <c r="A506" s="45"/>
      <c r="B506" s="50"/>
      <c r="C506" s="50"/>
      <c r="D506" s="50"/>
      <c r="E506" s="50"/>
      <c r="F506" s="50"/>
      <c r="G506" s="50"/>
      <c r="H506" s="50"/>
      <c r="I506" s="50"/>
      <c r="J506" s="50"/>
      <c r="K506" s="50"/>
      <c r="L506" s="50"/>
      <c r="M506" s="50"/>
      <c r="N506" s="45"/>
      <c r="O506" s="50"/>
    </row>
    <row r="507" spans="1:15" ht="15.75" customHeight="1">
      <c r="A507" s="45"/>
      <c r="B507" s="50"/>
      <c r="C507" s="50"/>
      <c r="D507" s="50"/>
      <c r="E507" s="50"/>
      <c r="F507" s="50"/>
      <c r="G507" s="50"/>
      <c r="H507" s="50"/>
      <c r="I507" s="50"/>
      <c r="J507" s="50"/>
      <c r="K507" s="50"/>
      <c r="L507" s="50"/>
      <c r="M507" s="50"/>
      <c r="N507" s="45"/>
      <c r="O507" s="50"/>
    </row>
    <row r="508" spans="1:15" ht="15.75" customHeight="1">
      <c r="A508" s="45"/>
      <c r="B508" s="50"/>
      <c r="C508" s="50"/>
      <c r="D508" s="50"/>
      <c r="E508" s="50"/>
      <c r="F508" s="50"/>
      <c r="G508" s="50"/>
      <c r="H508" s="50"/>
      <c r="I508" s="50"/>
      <c r="J508" s="50"/>
      <c r="K508" s="50"/>
      <c r="L508" s="50"/>
      <c r="M508" s="50"/>
      <c r="N508" s="45"/>
      <c r="O508" s="50"/>
    </row>
    <row r="509" spans="1:15" ht="15.75" customHeight="1">
      <c r="A509" s="45"/>
      <c r="B509" s="50"/>
      <c r="C509" s="50"/>
      <c r="D509" s="50"/>
      <c r="E509" s="50"/>
      <c r="F509" s="50"/>
      <c r="G509" s="50"/>
      <c r="H509" s="50"/>
      <c r="I509" s="50"/>
      <c r="J509" s="50"/>
      <c r="K509" s="50"/>
      <c r="L509" s="50"/>
      <c r="M509" s="50"/>
      <c r="N509" s="45"/>
      <c r="O509" s="50"/>
    </row>
    <row r="510" spans="1:15" ht="15.75" customHeight="1">
      <c r="A510" s="45"/>
      <c r="B510" s="50"/>
      <c r="C510" s="50"/>
      <c r="D510" s="50"/>
      <c r="E510" s="50"/>
      <c r="F510" s="50"/>
      <c r="G510" s="50"/>
      <c r="H510" s="50"/>
      <c r="I510" s="50"/>
      <c r="J510" s="50"/>
      <c r="K510" s="50"/>
      <c r="L510" s="50"/>
      <c r="M510" s="50"/>
      <c r="N510" s="45"/>
      <c r="O510" s="50"/>
    </row>
    <row r="511" spans="1:15" ht="15.75" customHeight="1">
      <c r="A511" s="45"/>
      <c r="B511" s="50"/>
      <c r="C511" s="50"/>
      <c r="D511" s="50"/>
      <c r="E511" s="50"/>
      <c r="F511" s="50"/>
      <c r="G511" s="50"/>
      <c r="H511" s="50"/>
      <c r="I511" s="50"/>
      <c r="J511" s="50"/>
      <c r="K511" s="50"/>
      <c r="L511" s="50"/>
      <c r="M511" s="50"/>
      <c r="N511" s="45"/>
      <c r="O511" s="50"/>
    </row>
    <row r="512" spans="1:15" ht="15.75" customHeight="1">
      <c r="A512" s="45"/>
      <c r="B512" s="50"/>
      <c r="C512" s="50"/>
      <c r="D512" s="50"/>
      <c r="E512" s="50"/>
      <c r="F512" s="50"/>
      <c r="G512" s="50"/>
      <c r="H512" s="50"/>
      <c r="I512" s="50"/>
      <c r="J512" s="50"/>
      <c r="K512" s="50"/>
      <c r="L512" s="50"/>
      <c r="M512" s="50"/>
      <c r="N512" s="45"/>
      <c r="O512" s="50"/>
    </row>
    <row r="513" spans="1:15" ht="15.75" customHeight="1">
      <c r="A513" s="45"/>
      <c r="B513" s="50"/>
      <c r="C513" s="50"/>
      <c r="D513" s="50"/>
      <c r="E513" s="50"/>
      <c r="F513" s="50"/>
      <c r="G513" s="50"/>
      <c r="H513" s="50"/>
      <c r="I513" s="50"/>
      <c r="J513" s="50"/>
      <c r="K513" s="50"/>
      <c r="L513" s="50"/>
      <c r="M513" s="50"/>
      <c r="N513" s="45"/>
      <c r="O513" s="50"/>
    </row>
    <row r="514" spans="1:15" ht="15.75" customHeight="1">
      <c r="A514" s="45"/>
      <c r="B514" s="50"/>
      <c r="C514" s="50"/>
      <c r="D514" s="50"/>
      <c r="E514" s="50"/>
      <c r="F514" s="50"/>
      <c r="G514" s="50"/>
      <c r="H514" s="50"/>
      <c r="I514" s="50"/>
      <c r="J514" s="50"/>
      <c r="K514" s="50"/>
      <c r="L514" s="50"/>
      <c r="M514" s="50"/>
      <c r="N514" s="45"/>
      <c r="O514" s="50"/>
    </row>
    <row r="515" spans="1:15" ht="15.75" customHeight="1">
      <c r="A515" s="45"/>
      <c r="B515" s="50"/>
      <c r="C515" s="50"/>
      <c r="D515" s="50"/>
      <c r="E515" s="50"/>
      <c r="F515" s="50"/>
      <c r="G515" s="50"/>
      <c r="H515" s="50"/>
      <c r="I515" s="50"/>
      <c r="J515" s="50"/>
      <c r="K515" s="50"/>
      <c r="L515" s="50"/>
      <c r="M515" s="50"/>
      <c r="N515" s="45"/>
      <c r="O515" s="50"/>
    </row>
    <row r="516" spans="1:15" ht="15.75" customHeight="1">
      <c r="A516" s="45"/>
      <c r="B516" s="50"/>
      <c r="C516" s="50"/>
      <c r="D516" s="50"/>
      <c r="E516" s="50"/>
      <c r="F516" s="50"/>
      <c r="G516" s="50"/>
      <c r="H516" s="50"/>
      <c r="I516" s="50"/>
      <c r="J516" s="50"/>
      <c r="K516" s="50"/>
      <c r="L516" s="50"/>
      <c r="M516" s="50"/>
      <c r="N516" s="45"/>
      <c r="O516" s="50"/>
    </row>
    <row r="517" spans="1:15" ht="15.75" customHeight="1">
      <c r="A517" s="45"/>
      <c r="B517" s="50"/>
      <c r="C517" s="50"/>
      <c r="D517" s="50"/>
      <c r="E517" s="50"/>
      <c r="F517" s="50"/>
      <c r="G517" s="50"/>
      <c r="H517" s="50"/>
      <c r="I517" s="50"/>
      <c r="J517" s="50"/>
      <c r="K517" s="50"/>
      <c r="L517" s="50"/>
      <c r="M517" s="50"/>
      <c r="N517" s="45"/>
      <c r="O517" s="50"/>
    </row>
    <row r="518" spans="1:15" ht="15.75" customHeight="1">
      <c r="A518" s="45"/>
      <c r="B518" s="50"/>
      <c r="C518" s="50"/>
      <c r="D518" s="50"/>
      <c r="E518" s="50"/>
      <c r="F518" s="50"/>
      <c r="G518" s="50"/>
      <c r="H518" s="50"/>
      <c r="I518" s="50"/>
      <c r="J518" s="50"/>
      <c r="K518" s="50"/>
      <c r="L518" s="50"/>
      <c r="M518" s="50"/>
      <c r="N518" s="45"/>
      <c r="O518" s="50"/>
    </row>
    <row r="519" spans="1:15" ht="15.75" customHeight="1">
      <c r="A519" s="45"/>
      <c r="B519" s="50"/>
      <c r="C519" s="50"/>
      <c r="D519" s="50"/>
      <c r="E519" s="50"/>
      <c r="F519" s="50"/>
      <c r="G519" s="50"/>
      <c r="H519" s="50"/>
      <c r="I519" s="50"/>
      <c r="J519" s="50"/>
      <c r="K519" s="50"/>
      <c r="L519" s="50"/>
      <c r="M519" s="50"/>
      <c r="N519" s="45"/>
      <c r="O519" s="50"/>
    </row>
    <row r="520" spans="1:15" ht="15.75" customHeight="1">
      <c r="A520" s="45"/>
      <c r="B520" s="50"/>
      <c r="C520" s="50"/>
      <c r="D520" s="50"/>
      <c r="E520" s="50"/>
      <c r="F520" s="50"/>
      <c r="G520" s="50"/>
      <c r="H520" s="50"/>
      <c r="I520" s="50"/>
      <c r="J520" s="50"/>
      <c r="K520" s="50"/>
      <c r="L520" s="50"/>
      <c r="M520" s="50"/>
      <c r="N520" s="45"/>
      <c r="O520" s="50"/>
    </row>
    <row r="521" spans="1:15" ht="15.75" customHeight="1">
      <c r="A521" s="45"/>
      <c r="B521" s="50"/>
      <c r="C521" s="50"/>
      <c r="D521" s="50"/>
      <c r="E521" s="50"/>
      <c r="F521" s="50"/>
      <c r="G521" s="50"/>
      <c r="H521" s="50"/>
      <c r="I521" s="50"/>
      <c r="J521" s="50"/>
      <c r="K521" s="50"/>
      <c r="L521" s="50"/>
      <c r="M521" s="50"/>
      <c r="N521" s="45"/>
      <c r="O521" s="50"/>
    </row>
    <row r="522" spans="1:15" ht="15.75" customHeight="1">
      <c r="A522" s="45"/>
      <c r="B522" s="50"/>
      <c r="C522" s="50"/>
      <c r="D522" s="50"/>
      <c r="E522" s="50"/>
      <c r="F522" s="50"/>
      <c r="G522" s="50"/>
      <c r="H522" s="50"/>
      <c r="I522" s="50"/>
      <c r="J522" s="50"/>
      <c r="K522" s="50"/>
      <c r="L522" s="50"/>
      <c r="M522" s="50"/>
      <c r="N522" s="45"/>
      <c r="O522" s="50"/>
    </row>
    <row r="523" spans="1:15" ht="15.75" customHeight="1">
      <c r="A523" s="45"/>
      <c r="B523" s="50"/>
      <c r="C523" s="50"/>
      <c r="D523" s="50"/>
      <c r="E523" s="50"/>
      <c r="F523" s="50"/>
      <c r="G523" s="50"/>
      <c r="H523" s="50"/>
      <c r="I523" s="50"/>
      <c r="J523" s="50"/>
      <c r="K523" s="50"/>
      <c r="L523" s="50"/>
      <c r="M523" s="50"/>
      <c r="N523" s="45"/>
      <c r="O523" s="50"/>
    </row>
    <row r="524" spans="1:15" ht="15.75" customHeight="1">
      <c r="A524" s="45"/>
      <c r="B524" s="50"/>
      <c r="C524" s="50"/>
      <c r="D524" s="50"/>
      <c r="E524" s="50"/>
      <c r="F524" s="50"/>
      <c r="G524" s="50"/>
      <c r="H524" s="50"/>
      <c r="I524" s="50"/>
      <c r="J524" s="50"/>
      <c r="K524" s="50"/>
      <c r="L524" s="50"/>
      <c r="M524" s="50"/>
      <c r="N524" s="45"/>
      <c r="O524" s="50"/>
    </row>
    <row r="525" spans="1:15" ht="15.75" customHeight="1">
      <c r="A525" s="45"/>
      <c r="B525" s="50"/>
      <c r="C525" s="50"/>
      <c r="D525" s="50"/>
      <c r="E525" s="50"/>
      <c r="F525" s="50"/>
      <c r="G525" s="50"/>
      <c r="H525" s="50"/>
      <c r="I525" s="50"/>
      <c r="J525" s="50"/>
      <c r="K525" s="50"/>
      <c r="L525" s="50"/>
      <c r="M525" s="50"/>
      <c r="N525" s="45"/>
      <c r="O525" s="50"/>
    </row>
    <row r="526" spans="1:15" ht="15.75" customHeight="1">
      <c r="A526" s="45"/>
      <c r="B526" s="50"/>
      <c r="C526" s="50"/>
      <c r="D526" s="50"/>
      <c r="E526" s="50"/>
      <c r="F526" s="50"/>
      <c r="G526" s="50"/>
      <c r="H526" s="50"/>
      <c r="I526" s="50"/>
      <c r="J526" s="50"/>
      <c r="K526" s="50"/>
      <c r="L526" s="50"/>
      <c r="M526" s="50"/>
      <c r="N526" s="45"/>
      <c r="O526" s="50"/>
    </row>
    <row r="527" spans="1:15" ht="15.75" customHeight="1">
      <c r="A527" s="45"/>
      <c r="B527" s="50"/>
      <c r="C527" s="50"/>
      <c r="D527" s="50"/>
      <c r="E527" s="50"/>
      <c r="F527" s="50"/>
      <c r="G527" s="50"/>
      <c r="H527" s="50"/>
      <c r="I527" s="50"/>
      <c r="J527" s="50"/>
      <c r="K527" s="50"/>
      <c r="L527" s="50"/>
      <c r="M527" s="50"/>
      <c r="N527" s="45"/>
      <c r="O527" s="50"/>
    </row>
    <row r="528" spans="1:15" ht="15.75" customHeight="1">
      <c r="A528" s="45"/>
      <c r="B528" s="50"/>
      <c r="C528" s="50"/>
      <c r="D528" s="50"/>
      <c r="E528" s="50"/>
      <c r="F528" s="50"/>
      <c r="G528" s="50"/>
      <c r="H528" s="50"/>
      <c r="I528" s="50"/>
      <c r="J528" s="50"/>
      <c r="K528" s="50"/>
      <c r="L528" s="50"/>
      <c r="M528" s="50"/>
      <c r="N528" s="45"/>
      <c r="O528" s="50"/>
    </row>
    <row r="529" spans="1:15" ht="15.75" customHeight="1">
      <c r="A529" s="45"/>
      <c r="B529" s="50"/>
      <c r="C529" s="50"/>
      <c r="D529" s="50"/>
      <c r="E529" s="50"/>
      <c r="F529" s="50"/>
      <c r="G529" s="50"/>
      <c r="H529" s="50"/>
      <c r="I529" s="50"/>
      <c r="J529" s="50"/>
      <c r="K529" s="50"/>
      <c r="L529" s="50"/>
      <c r="M529" s="50"/>
      <c r="N529" s="45"/>
      <c r="O529" s="50"/>
    </row>
    <row r="530" spans="1:15" ht="15.75" customHeight="1">
      <c r="A530" s="45"/>
      <c r="B530" s="50"/>
      <c r="C530" s="50"/>
      <c r="D530" s="50"/>
      <c r="E530" s="50"/>
      <c r="F530" s="50"/>
      <c r="G530" s="50"/>
      <c r="H530" s="50"/>
      <c r="I530" s="50"/>
      <c r="J530" s="50"/>
      <c r="K530" s="50"/>
      <c r="L530" s="50"/>
      <c r="M530" s="50"/>
      <c r="N530" s="45"/>
      <c r="O530" s="50"/>
    </row>
    <row r="531" spans="1:15" ht="15.75" customHeight="1">
      <c r="A531" s="45"/>
      <c r="B531" s="50"/>
      <c r="C531" s="50"/>
      <c r="D531" s="50"/>
      <c r="E531" s="50"/>
      <c r="F531" s="50"/>
      <c r="G531" s="50"/>
      <c r="H531" s="50"/>
      <c r="I531" s="50"/>
      <c r="J531" s="50"/>
      <c r="K531" s="50"/>
      <c r="L531" s="50"/>
      <c r="M531" s="50"/>
      <c r="N531" s="45"/>
      <c r="O531" s="50"/>
    </row>
    <row r="532" spans="1:15" ht="15.75" customHeight="1">
      <c r="A532" s="45"/>
      <c r="B532" s="50"/>
      <c r="C532" s="50"/>
      <c r="D532" s="50"/>
      <c r="E532" s="50"/>
      <c r="F532" s="50"/>
      <c r="G532" s="50"/>
      <c r="H532" s="50"/>
      <c r="I532" s="50"/>
      <c r="J532" s="50"/>
      <c r="K532" s="50"/>
      <c r="L532" s="50"/>
      <c r="M532" s="50"/>
      <c r="N532" s="45"/>
      <c r="O532" s="50"/>
    </row>
    <row r="533" spans="1:15" ht="15.75" customHeight="1">
      <c r="A533" s="45"/>
      <c r="B533" s="50"/>
      <c r="C533" s="50"/>
      <c r="D533" s="50"/>
      <c r="E533" s="50"/>
      <c r="F533" s="50"/>
      <c r="G533" s="50"/>
      <c r="H533" s="50"/>
      <c r="I533" s="50"/>
      <c r="J533" s="50"/>
      <c r="K533" s="50"/>
      <c r="L533" s="50"/>
      <c r="M533" s="50"/>
      <c r="N533" s="45"/>
      <c r="O533" s="50"/>
    </row>
    <row r="534" spans="1:15" ht="15.75" customHeight="1">
      <c r="A534" s="45"/>
      <c r="B534" s="50"/>
      <c r="C534" s="50"/>
      <c r="D534" s="50"/>
      <c r="E534" s="50"/>
      <c r="F534" s="50"/>
      <c r="G534" s="50"/>
      <c r="H534" s="50"/>
      <c r="I534" s="50"/>
      <c r="J534" s="50"/>
      <c r="K534" s="50"/>
      <c r="L534" s="50"/>
      <c r="M534" s="50"/>
      <c r="N534" s="45"/>
      <c r="O534" s="50"/>
    </row>
    <row r="535" spans="1:15" ht="15.75" customHeight="1">
      <c r="A535" s="45"/>
      <c r="B535" s="50"/>
      <c r="C535" s="50"/>
      <c r="D535" s="50"/>
      <c r="E535" s="50"/>
      <c r="F535" s="50"/>
      <c r="G535" s="50"/>
      <c r="H535" s="50"/>
      <c r="I535" s="50"/>
      <c r="J535" s="50"/>
      <c r="K535" s="50"/>
      <c r="L535" s="50"/>
      <c r="M535" s="50"/>
      <c r="N535" s="45"/>
      <c r="O535" s="50"/>
    </row>
    <row r="536" spans="1:15" ht="15.75" customHeight="1">
      <c r="A536" s="45"/>
      <c r="B536" s="50"/>
      <c r="C536" s="50"/>
      <c r="D536" s="50"/>
      <c r="E536" s="50"/>
      <c r="F536" s="50"/>
      <c r="G536" s="50"/>
      <c r="H536" s="50"/>
      <c r="I536" s="50"/>
      <c r="J536" s="50"/>
      <c r="K536" s="50"/>
      <c r="L536" s="50"/>
      <c r="M536" s="50"/>
      <c r="N536" s="45"/>
      <c r="O536" s="50"/>
    </row>
    <row r="537" spans="1:15" ht="15.75" customHeight="1">
      <c r="A537" s="45"/>
      <c r="B537" s="50"/>
      <c r="C537" s="50"/>
      <c r="D537" s="50"/>
      <c r="E537" s="50"/>
      <c r="F537" s="50"/>
      <c r="G537" s="50"/>
      <c r="H537" s="50"/>
      <c r="I537" s="50"/>
      <c r="J537" s="50"/>
      <c r="K537" s="50"/>
      <c r="L537" s="50"/>
      <c r="M537" s="50"/>
      <c r="N537" s="45"/>
      <c r="O537" s="50"/>
    </row>
    <row r="538" spans="1:15" ht="15.75" customHeight="1">
      <c r="A538" s="45"/>
      <c r="B538" s="50"/>
      <c r="C538" s="50"/>
      <c r="D538" s="50"/>
      <c r="E538" s="50"/>
      <c r="F538" s="50"/>
      <c r="G538" s="50"/>
      <c r="H538" s="50"/>
      <c r="I538" s="50"/>
      <c r="J538" s="50"/>
      <c r="K538" s="50"/>
      <c r="L538" s="50"/>
      <c r="M538" s="50"/>
      <c r="N538" s="45"/>
      <c r="O538" s="50"/>
    </row>
    <row r="539" spans="1:15" ht="15.75" customHeight="1">
      <c r="A539" s="45"/>
      <c r="B539" s="50"/>
      <c r="C539" s="50"/>
      <c r="D539" s="50"/>
      <c r="E539" s="50"/>
      <c r="F539" s="50"/>
      <c r="G539" s="50"/>
      <c r="H539" s="50"/>
      <c r="I539" s="50"/>
      <c r="J539" s="50"/>
      <c r="K539" s="50"/>
      <c r="L539" s="50"/>
      <c r="M539" s="50"/>
      <c r="N539" s="45"/>
      <c r="O539" s="50"/>
    </row>
    <row r="540" spans="1:15" ht="15.75" customHeight="1">
      <c r="A540" s="45"/>
      <c r="B540" s="50"/>
      <c r="C540" s="50"/>
      <c r="D540" s="50"/>
      <c r="E540" s="50"/>
      <c r="F540" s="50"/>
      <c r="G540" s="50"/>
      <c r="H540" s="50"/>
      <c r="I540" s="50"/>
      <c r="J540" s="50"/>
      <c r="K540" s="50"/>
      <c r="L540" s="50"/>
      <c r="M540" s="50"/>
      <c r="N540" s="45"/>
      <c r="O540" s="50"/>
    </row>
    <row r="541" spans="1:15" ht="15.75" customHeight="1">
      <c r="A541" s="45"/>
      <c r="B541" s="50"/>
      <c r="C541" s="50"/>
      <c r="D541" s="50"/>
      <c r="E541" s="50"/>
      <c r="F541" s="50"/>
      <c r="G541" s="50"/>
      <c r="H541" s="50"/>
      <c r="I541" s="50"/>
      <c r="J541" s="50"/>
      <c r="K541" s="50"/>
      <c r="L541" s="50"/>
      <c r="M541" s="50"/>
      <c r="N541" s="45"/>
      <c r="O541" s="50"/>
    </row>
    <row r="542" spans="1:15" ht="15.75" customHeight="1">
      <c r="A542" s="45"/>
      <c r="B542" s="50"/>
      <c r="C542" s="50"/>
      <c r="D542" s="50"/>
      <c r="E542" s="50"/>
      <c r="F542" s="50"/>
      <c r="G542" s="50"/>
      <c r="H542" s="50"/>
      <c r="I542" s="50"/>
      <c r="J542" s="50"/>
      <c r="K542" s="50"/>
      <c r="L542" s="50"/>
      <c r="M542" s="50"/>
      <c r="N542" s="45"/>
      <c r="O542" s="50"/>
    </row>
    <row r="543" spans="1:15" ht="15.75" customHeight="1">
      <c r="A543" s="45"/>
      <c r="B543" s="50"/>
      <c r="C543" s="50"/>
      <c r="D543" s="50"/>
      <c r="E543" s="50"/>
      <c r="F543" s="50"/>
      <c r="G543" s="50"/>
      <c r="H543" s="50"/>
      <c r="I543" s="50"/>
      <c r="J543" s="50"/>
      <c r="K543" s="50"/>
      <c r="L543" s="50"/>
      <c r="M543" s="50"/>
      <c r="N543" s="45"/>
      <c r="O543" s="50"/>
    </row>
    <row r="544" spans="1:15" ht="15.75" customHeight="1">
      <c r="A544" s="45"/>
      <c r="B544" s="50"/>
      <c r="C544" s="50"/>
      <c r="D544" s="50"/>
      <c r="E544" s="50"/>
      <c r="F544" s="50"/>
      <c r="G544" s="50"/>
      <c r="H544" s="50"/>
      <c r="I544" s="50"/>
      <c r="J544" s="50"/>
      <c r="K544" s="50"/>
      <c r="L544" s="50"/>
      <c r="M544" s="50"/>
      <c r="N544" s="45"/>
      <c r="O544" s="50"/>
    </row>
    <row r="545" spans="1:15" ht="15.75" customHeight="1">
      <c r="A545" s="45"/>
      <c r="B545" s="50"/>
      <c r="C545" s="50"/>
      <c r="D545" s="50"/>
      <c r="E545" s="50"/>
      <c r="F545" s="50"/>
      <c r="G545" s="50"/>
      <c r="H545" s="50"/>
      <c r="I545" s="50"/>
      <c r="J545" s="50"/>
      <c r="K545" s="50"/>
      <c r="L545" s="50"/>
      <c r="M545" s="50"/>
      <c r="N545" s="45"/>
      <c r="O545" s="50"/>
    </row>
    <row r="546" spans="1:15" ht="15.75" customHeight="1">
      <c r="A546" s="45"/>
      <c r="B546" s="50"/>
      <c r="C546" s="50"/>
      <c r="D546" s="50"/>
      <c r="E546" s="50"/>
      <c r="F546" s="50"/>
      <c r="G546" s="50"/>
      <c r="H546" s="50"/>
      <c r="I546" s="50"/>
      <c r="J546" s="50"/>
      <c r="K546" s="50"/>
      <c r="L546" s="50"/>
      <c r="M546" s="50"/>
      <c r="N546" s="45"/>
      <c r="O546" s="50"/>
    </row>
    <row r="547" spans="1:15" ht="15.75" customHeight="1">
      <c r="A547" s="45"/>
      <c r="B547" s="50"/>
      <c r="C547" s="50"/>
      <c r="D547" s="50"/>
      <c r="E547" s="50"/>
      <c r="F547" s="50"/>
      <c r="G547" s="50"/>
      <c r="H547" s="50"/>
      <c r="I547" s="50"/>
      <c r="J547" s="50"/>
      <c r="K547" s="50"/>
      <c r="L547" s="50"/>
      <c r="M547" s="50"/>
      <c r="N547" s="45"/>
      <c r="O547" s="50"/>
    </row>
    <row r="548" spans="1:15" ht="15.75" customHeight="1">
      <c r="A548" s="45"/>
      <c r="B548" s="50"/>
      <c r="C548" s="50"/>
      <c r="D548" s="50"/>
      <c r="E548" s="50"/>
      <c r="F548" s="50"/>
      <c r="G548" s="50"/>
      <c r="H548" s="50"/>
      <c r="I548" s="50"/>
      <c r="J548" s="50"/>
      <c r="K548" s="50"/>
      <c r="L548" s="50"/>
      <c r="M548" s="50"/>
      <c r="N548" s="45"/>
      <c r="O548" s="50"/>
    </row>
    <row r="549" spans="1:15" ht="15.75" customHeight="1">
      <c r="A549" s="45"/>
      <c r="B549" s="50"/>
      <c r="C549" s="50"/>
      <c r="D549" s="50"/>
      <c r="E549" s="50"/>
      <c r="F549" s="50"/>
      <c r="G549" s="50"/>
      <c r="H549" s="50"/>
      <c r="I549" s="50"/>
      <c r="J549" s="50"/>
      <c r="K549" s="50"/>
      <c r="L549" s="50"/>
      <c r="M549" s="50"/>
      <c r="N549" s="45"/>
      <c r="O549" s="50"/>
    </row>
    <row r="550" spans="1:15" ht="15.75" customHeight="1">
      <c r="A550" s="45"/>
      <c r="B550" s="50"/>
      <c r="C550" s="50"/>
      <c r="D550" s="50"/>
      <c r="E550" s="50"/>
      <c r="F550" s="50"/>
      <c r="G550" s="50"/>
      <c r="H550" s="50"/>
      <c r="I550" s="50"/>
      <c r="J550" s="50"/>
      <c r="K550" s="50"/>
      <c r="L550" s="50"/>
      <c r="M550" s="50"/>
      <c r="N550" s="45"/>
      <c r="O550" s="50"/>
    </row>
    <row r="551" spans="1:15" ht="15.75" customHeight="1">
      <c r="A551" s="45"/>
      <c r="B551" s="50"/>
      <c r="C551" s="50"/>
      <c r="D551" s="50"/>
      <c r="E551" s="50"/>
      <c r="F551" s="50"/>
      <c r="G551" s="50"/>
      <c r="H551" s="50"/>
      <c r="I551" s="50"/>
      <c r="J551" s="50"/>
      <c r="K551" s="50"/>
      <c r="L551" s="50"/>
      <c r="M551" s="50"/>
      <c r="N551" s="45"/>
      <c r="O551" s="50"/>
    </row>
    <row r="552" spans="1:15" ht="15.75" customHeight="1">
      <c r="A552" s="45"/>
      <c r="B552" s="50"/>
      <c r="C552" s="50"/>
      <c r="D552" s="50"/>
      <c r="E552" s="50"/>
      <c r="F552" s="50"/>
      <c r="G552" s="50"/>
      <c r="H552" s="50"/>
      <c r="I552" s="50"/>
      <c r="J552" s="50"/>
      <c r="K552" s="50"/>
      <c r="L552" s="50"/>
      <c r="M552" s="50"/>
      <c r="N552" s="45"/>
      <c r="O552" s="50"/>
    </row>
    <row r="553" spans="1:15" ht="15.75" customHeight="1">
      <c r="A553" s="45"/>
      <c r="B553" s="50"/>
      <c r="C553" s="50"/>
      <c r="D553" s="50"/>
      <c r="E553" s="50"/>
      <c r="F553" s="50"/>
      <c r="G553" s="50"/>
      <c r="H553" s="50"/>
      <c r="I553" s="50"/>
      <c r="J553" s="50"/>
      <c r="K553" s="50"/>
      <c r="L553" s="50"/>
      <c r="M553" s="50"/>
      <c r="N553" s="45"/>
      <c r="O553" s="50"/>
    </row>
    <row r="554" spans="1:15" ht="15.75" customHeight="1">
      <c r="A554" s="45"/>
      <c r="B554" s="50"/>
      <c r="C554" s="50"/>
      <c r="D554" s="50"/>
      <c r="E554" s="50"/>
      <c r="F554" s="50"/>
      <c r="G554" s="50"/>
      <c r="H554" s="50"/>
      <c r="I554" s="50"/>
      <c r="J554" s="50"/>
      <c r="K554" s="50"/>
      <c r="L554" s="50"/>
      <c r="M554" s="50"/>
      <c r="N554" s="45"/>
      <c r="O554" s="50"/>
    </row>
    <row r="555" spans="1:15" ht="15.75" customHeight="1">
      <c r="A555" s="45"/>
      <c r="B555" s="50"/>
      <c r="C555" s="50"/>
      <c r="D555" s="50"/>
      <c r="E555" s="50"/>
      <c r="F555" s="50"/>
      <c r="G555" s="50"/>
      <c r="H555" s="50"/>
      <c r="I555" s="50"/>
      <c r="J555" s="50"/>
      <c r="K555" s="50"/>
      <c r="L555" s="50"/>
      <c r="M555" s="50"/>
      <c r="N555" s="45"/>
      <c r="O555" s="50"/>
    </row>
    <row r="556" spans="1:15" ht="15.75" customHeight="1">
      <c r="A556" s="45"/>
      <c r="B556" s="50"/>
      <c r="C556" s="50"/>
      <c r="D556" s="50"/>
      <c r="E556" s="50"/>
      <c r="F556" s="50"/>
      <c r="G556" s="50"/>
      <c r="H556" s="50"/>
      <c r="I556" s="50"/>
      <c r="J556" s="50"/>
      <c r="K556" s="50"/>
      <c r="L556" s="50"/>
      <c r="M556" s="50"/>
      <c r="N556" s="45"/>
      <c r="O556" s="50"/>
    </row>
    <row r="557" spans="1:15" ht="15.75" customHeight="1">
      <c r="A557" s="45"/>
      <c r="B557" s="50"/>
      <c r="C557" s="50"/>
      <c r="D557" s="50"/>
      <c r="E557" s="50"/>
      <c r="F557" s="50"/>
      <c r="G557" s="50"/>
      <c r="H557" s="50"/>
      <c r="I557" s="50"/>
      <c r="J557" s="50"/>
      <c r="K557" s="50"/>
      <c r="L557" s="50"/>
      <c r="M557" s="50"/>
      <c r="N557" s="45"/>
      <c r="O557" s="50"/>
    </row>
    <row r="558" spans="1:15" ht="15.75" customHeight="1">
      <c r="A558" s="45"/>
      <c r="B558" s="50"/>
      <c r="C558" s="50"/>
      <c r="D558" s="50"/>
      <c r="E558" s="50"/>
      <c r="F558" s="50"/>
      <c r="G558" s="50"/>
      <c r="H558" s="50"/>
      <c r="I558" s="50"/>
      <c r="J558" s="50"/>
      <c r="K558" s="50"/>
      <c r="L558" s="50"/>
      <c r="M558" s="50"/>
      <c r="N558" s="45"/>
      <c r="O558" s="50"/>
    </row>
    <row r="559" spans="1:15" ht="15.75" customHeight="1">
      <c r="A559" s="45"/>
      <c r="B559" s="50"/>
      <c r="C559" s="50"/>
      <c r="D559" s="50"/>
      <c r="E559" s="50"/>
      <c r="F559" s="50"/>
      <c r="G559" s="50"/>
      <c r="H559" s="50"/>
      <c r="I559" s="50"/>
      <c r="J559" s="50"/>
      <c r="K559" s="50"/>
      <c r="L559" s="50"/>
      <c r="M559" s="50"/>
      <c r="N559" s="45"/>
      <c r="O559" s="50"/>
    </row>
    <row r="560" spans="1:15" ht="15.75" customHeight="1">
      <c r="A560" s="45"/>
      <c r="B560" s="50"/>
      <c r="C560" s="50"/>
      <c r="D560" s="50"/>
      <c r="E560" s="50"/>
      <c r="F560" s="50"/>
      <c r="G560" s="50"/>
      <c r="H560" s="50"/>
      <c r="I560" s="50"/>
      <c r="J560" s="50"/>
      <c r="K560" s="50"/>
      <c r="L560" s="50"/>
      <c r="M560" s="50"/>
      <c r="N560" s="45"/>
      <c r="O560" s="50"/>
    </row>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39">
    <mergeCell ref="D172:D218"/>
    <mergeCell ref="D219:D228"/>
    <mergeCell ref="D229:D231"/>
    <mergeCell ref="D232:D234"/>
    <mergeCell ref="A1:J1"/>
    <mergeCell ref="G40:G42"/>
    <mergeCell ref="G43:G45"/>
    <mergeCell ref="G46:G48"/>
    <mergeCell ref="G50:G52"/>
    <mergeCell ref="G53:G54"/>
    <mergeCell ref="G55:G56"/>
    <mergeCell ref="G57:G63"/>
    <mergeCell ref="G64:G70"/>
    <mergeCell ref="H64:J70"/>
    <mergeCell ref="H71:J71"/>
    <mergeCell ref="H72:J72"/>
    <mergeCell ref="H73:J73"/>
    <mergeCell ref="E214:F218"/>
    <mergeCell ref="E219:F227"/>
    <mergeCell ref="E228:F228"/>
    <mergeCell ref="E229:F230"/>
    <mergeCell ref="G222:G224"/>
    <mergeCell ref="E172:F208"/>
    <mergeCell ref="E209:F213"/>
    <mergeCell ref="E326:F334"/>
    <mergeCell ref="E335:F348"/>
    <mergeCell ref="E325:F325"/>
    <mergeCell ref="E269:F274"/>
    <mergeCell ref="E275:F275"/>
    <mergeCell ref="E276:F282"/>
    <mergeCell ref="E235:F268"/>
    <mergeCell ref="E231:F231"/>
    <mergeCell ref="E232:F233"/>
    <mergeCell ref="E234:F234"/>
    <mergeCell ref="E283:F284"/>
    <mergeCell ref="E285:F286"/>
    <mergeCell ref="E287:F290"/>
    <mergeCell ref="G102:G103"/>
    <mergeCell ref="H35:J39"/>
    <mergeCell ref="H40:J42"/>
    <mergeCell ref="H43:J45"/>
    <mergeCell ref="H46:J48"/>
    <mergeCell ref="H49:J49"/>
    <mergeCell ref="H50:J52"/>
    <mergeCell ref="H53:J54"/>
    <mergeCell ref="H55:J56"/>
    <mergeCell ref="H57:J63"/>
    <mergeCell ref="H90:J90"/>
    <mergeCell ref="H91:J91"/>
    <mergeCell ref="H92:J92"/>
    <mergeCell ref="H93:J93"/>
    <mergeCell ref="H94:J94"/>
    <mergeCell ref="G95:G96"/>
    <mergeCell ref="H95:J96"/>
    <mergeCell ref="H97:J97"/>
    <mergeCell ref="H98:J98"/>
    <mergeCell ref="G99:G100"/>
    <mergeCell ref="H99:J100"/>
    <mergeCell ref="H102:J103"/>
    <mergeCell ref="H101:J101"/>
    <mergeCell ref="A2:C2"/>
    <mergeCell ref="D2:J2"/>
    <mergeCell ref="D4:D85"/>
    <mergeCell ref="E3:F3"/>
    <mergeCell ref="E4:F27"/>
    <mergeCell ref="E28:F63"/>
    <mergeCell ref="E64:F75"/>
    <mergeCell ref="E76:F82"/>
    <mergeCell ref="E83:F85"/>
    <mergeCell ref="G4:G11"/>
    <mergeCell ref="H3:J3"/>
    <mergeCell ref="H4:J11"/>
    <mergeCell ref="H12:J19"/>
    <mergeCell ref="G12:G19"/>
    <mergeCell ref="H20:J20"/>
    <mergeCell ref="G21:G22"/>
    <mergeCell ref="H21:J22"/>
    <mergeCell ref="H23:J23"/>
    <mergeCell ref="H24:J24"/>
    <mergeCell ref="H25:J25"/>
    <mergeCell ref="H26:J26"/>
    <mergeCell ref="H27:J34"/>
    <mergeCell ref="G27:G34"/>
    <mergeCell ref="G35:G39"/>
    <mergeCell ref="D86:D133"/>
    <mergeCell ref="E86:F100"/>
    <mergeCell ref="E101:F106"/>
    <mergeCell ref="E107:F133"/>
    <mergeCell ref="D134:D171"/>
    <mergeCell ref="E134:F156"/>
    <mergeCell ref="E157:F161"/>
    <mergeCell ref="E162:F170"/>
    <mergeCell ref="E171:F171"/>
    <mergeCell ref="D291:D310"/>
    <mergeCell ref="E291:F310"/>
    <mergeCell ref="E311:F314"/>
    <mergeCell ref="D311:D316"/>
    <mergeCell ref="E315:F316"/>
    <mergeCell ref="D317:D324"/>
    <mergeCell ref="E317:F324"/>
    <mergeCell ref="D235:D290"/>
    <mergeCell ref="H74:J74"/>
    <mergeCell ref="H75:J75"/>
    <mergeCell ref="H76:J76"/>
    <mergeCell ref="H77:J77"/>
    <mergeCell ref="H78:J78"/>
    <mergeCell ref="H79:J79"/>
    <mergeCell ref="H80:J80"/>
    <mergeCell ref="H81:J81"/>
    <mergeCell ref="H82:J82"/>
    <mergeCell ref="H83:J83"/>
    <mergeCell ref="H84:J84"/>
    <mergeCell ref="H85:J85"/>
    <mergeCell ref="G86:G87"/>
    <mergeCell ref="H86:J87"/>
    <mergeCell ref="H88:J88"/>
    <mergeCell ref="H89:J89"/>
    <mergeCell ref="H115:J115"/>
    <mergeCell ref="H116:J116"/>
    <mergeCell ref="H117:J117"/>
    <mergeCell ref="H118:J118"/>
    <mergeCell ref="H119:J119"/>
    <mergeCell ref="H120:J120"/>
    <mergeCell ref="H130:J130"/>
    <mergeCell ref="H131:J131"/>
    <mergeCell ref="H104:J104"/>
    <mergeCell ref="H105:J105"/>
    <mergeCell ref="H106:J106"/>
    <mergeCell ref="H107:J107"/>
    <mergeCell ref="H108:J108"/>
    <mergeCell ref="H109:J109"/>
    <mergeCell ref="H110:J110"/>
    <mergeCell ref="H111:J111"/>
    <mergeCell ref="H112:J112"/>
    <mergeCell ref="H132:J132"/>
    <mergeCell ref="H133:J133"/>
    <mergeCell ref="H134:J134"/>
    <mergeCell ref="H135:J135"/>
    <mergeCell ref="H136:J136"/>
    <mergeCell ref="H121:J121"/>
    <mergeCell ref="H122:J122"/>
    <mergeCell ref="H123:J123"/>
    <mergeCell ref="H124:J124"/>
    <mergeCell ref="H125:J125"/>
    <mergeCell ref="H126:J126"/>
    <mergeCell ref="H127:J127"/>
    <mergeCell ref="H128:J128"/>
    <mergeCell ref="H129:J129"/>
    <mergeCell ref="H137:J137"/>
    <mergeCell ref="H138:J138"/>
    <mergeCell ref="H139:J139"/>
    <mergeCell ref="H140:J140"/>
    <mergeCell ref="H141:J141"/>
    <mergeCell ref="H142:J142"/>
    <mergeCell ref="H143:J143"/>
    <mergeCell ref="H144:J144"/>
    <mergeCell ref="H145:J145"/>
    <mergeCell ref="H146:J146"/>
    <mergeCell ref="H147:J147"/>
    <mergeCell ref="H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6:J166"/>
    <mergeCell ref="H167:J167"/>
    <mergeCell ref="H168:J168"/>
    <mergeCell ref="H169:J169"/>
    <mergeCell ref="H170:J170"/>
    <mergeCell ref="H171:J171"/>
    <mergeCell ref="H172:J172"/>
    <mergeCell ref="G173:G176"/>
    <mergeCell ref="H173:J176"/>
    <mergeCell ref="H177:J177"/>
    <mergeCell ref="G178:G179"/>
    <mergeCell ref="H178:J179"/>
    <mergeCell ref="G180:G182"/>
    <mergeCell ref="H180:J182"/>
    <mergeCell ref="H183:J183"/>
    <mergeCell ref="H184:J184"/>
    <mergeCell ref="H185:J185"/>
    <mergeCell ref="H186:J186"/>
    <mergeCell ref="H187:J187"/>
    <mergeCell ref="H188:J188"/>
    <mergeCell ref="H189:J189"/>
    <mergeCell ref="H190:J190"/>
    <mergeCell ref="H191:J191"/>
    <mergeCell ref="H192:J192"/>
    <mergeCell ref="H193:J193"/>
    <mergeCell ref="H194:J194"/>
    <mergeCell ref="H195:J195"/>
    <mergeCell ref="H205:J205"/>
    <mergeCell ref="H206:J206"/>
    <mergeCell ref="H207:J207"/>
    <mergeCell ref="H208:J208"/>
    <mergeCell ref="H209:J209"/>
    <mergeCell ref="H212:J212"/>
    <mergeCell ref="H213:J213"/>
    <mergeCell ref="H196:J196"/>
    <mergeCell ref="H197:J197"/>
    <mergeCell ref="H198:J198"/>
    <mergeCell ref="H199:J199"/>
    <mergeCell ref="H200:J200"/>
    <mergeCell ref="H201:J201"/>
    <mergeCell ref="H202:J202"/>
    <mergeCell ref="H203:J203"/>
    <mergeCell ref="H204:J204"/>
    <mergeCell ref="H214:J214"/>
    <mergeCell ref="H215:J215"/>
    <mergeCell ref="H216:J216"/>
    <mergeCell ref="H217:J217"/>
    <mergeCell ref="H218:J218"/>
    <mergeCell ref="G210:G211"/>
    <mergeCell ref="H210:J211"/>
    <mergeCell ref="G219:G221"/>
    <mergeCell ref="H219:J221"/>
    <mergeCell ref="H222:J224"/>
    <mergeCell ref="G225:G227"/>
    <mergeCell ref="H225:J227"/>
    <mergeCell ref="H228:J228"/>
    <mergeCell ref="H229:J229"/>
    <mergeCell ref="H230:J230"/>
    <mergeCell ref="H231:J231"/>
    <mergeCell ref="H232:J232"/>
    <mergeCell ref="H233:J233"/>
    <mergeCell ref="H234:J234"/>
    <mergeCell ref="G235:G242"/>
    <mergeCell ref="H235:J242"/>
    <mergeCell ref="G243:G245"/>
    <mergeCell ref="H243:J245"/>
    <mergeCell ref="H246:J246"/>
    <mergeCell ref="H247:J247"/>
    <mergeCell ref="H248:J248"/>
    <mergeCell ref="H249:J249"/>
    <mergeCell ref="H250:J250"/>
    <mergeCell ref="G251:G258"/>
    <mergeCell ref="H251:J258"/>
    <mergeCell ref="G259:G266"/>
    <mergeCell ref="H259:J266"/>
    <mergeCell ref="H267:J267"/>
    <mergeCell ref="H268:J268"/>
    <mergeCell ref="H269:J269"/>
    <mergeCell ref="H270:J270"/>
    <mergeCell ref="H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G289:G290"/>
    <mergeCell ref="H289:J290"/>
    <mergeCell ref="H291:J291"/>
    <mergeCell ref="G292:G297"/>
    <mergeCell ref="H292:J297"/>
    <mergeCell ref="H298:J298"/>
    <mergeCell ref="H299:J299"/>
    <mergeCell ref="H300:J300"/>
    <mergeCell ref="H301:J301"/>
    <mergeCell ref="H319:J319"/>
    <mergeCell ref="H302:J302"/>
    <mergeCell ref="H303:J303"/>
    <mergeCell ref="H304:J304"/>
    <mergeCell ref="H305:J305"/>
    <mergeCell ref="H306:J306"/>
    <mergeCell ref="H307:J307"/>
    <mergeCell ref="H308:J308"/>
    <mergeCell ref="H309:J309"/>
    <mergeCell ref="H310:J310"/>
    <mergeCell ref="C355:E355"/>
    <mergeCell ref="C356:E356"/>
    <mergeCell ref="A350:E350"/>
    <mergeCell ref="H338:J338"/>
    <mergeCell ref="H339:J339"/>
    <mergeCell ref="H340:J340"/>
    <mergeCell ref="H341:J341"/>
    <mergeCell ref="H342:J342"/>
    <mergeCell ref="H343:J343"/>
    <mergeCell ref="H344:J344"/>
    <mergeCell ref="H345:J345"/>
    <mergeCell ref="H346:J346"/>
    <mergeCell ref="D325:D348"/>
    <mergeCell ref="H329:J329"/>
    <mergeCell ref="H330:J330"/>
    <mergeCell ref="H331:J331"/>
    <mergeCell ref="H332:J332"/>
    <mergeCell ref="H333:J333"/>
    <mergeCell ref="H334:J334"/>
    <mergeCell ref="H335:J335"/>
    <mergeCell ref="H336:J336"/>
    <mergeCell ref="H337:J337"/>
    <mergeCell ref="H325:J325"/>
    <mergeCell ref="H326:J326"/>
    <mergeCell ref="G113:G114"/>
    <mergeCell ref="H113:J114"/>
    <mergeCell ref="G164:G165"/>
    <mergeCell ref="H164:J165"/>
    <mergeCell ref="H347:J347"/>
    <mergeCell ref="H348:J348"/>
    <mergeCell ref="C352:E352"/>
    <mergeCell ref="C353:E353"/>
    <mergeCell ref="C354:E354"/>
    <mergeCell ref="H320:J320"/>
    <mergeCell ref="H321:J321"/>
    <mergeCell ref="H322:J322"/>
    <mergeCell ref="H323:J323"/>
    <mergeCell ref="H324:J324"/>
    <mergeCell ref="H327:J327"/>
    <mergeCell ref="H328:J328"/>
    <mergeCell ref="H311:J311"/>
    <mergeCell ref="H312:J312"/>
    <mergeCell ref="H313:J313"/>
    <mergeCell ref="H314:J314"/>
    <mergeCell ref="H315:J315"/>
    <mergeCell ref="H316:J316"/>
    <mergeCell ref="H317:J317"/>
    <mergeCell ref="H318:J318"/>
  </mergeCells>
  <hyperlinks>
    <hyperlink ref="A359" r:id="rId1" xr:uid="{00000000-0004-0000-0600-000000000000}"/>
  </hyperlinks>
  <pageMargins left="0.7" right="0.7" top="0.75" bottom="0.75" header="0" footer="0"/>
  <pageSetup orientation="landscape" r:id="rId2"/>
  <headerFooter>
    <oddFooter>&amp;R_x000D_&amp;1#&amp;"Aptos"&amp;10&amp;K000000 Official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C1000"/>
  <sheetViews>
    <sheetView workbookViewId="0"/>
  </sheetViews>
  <sheetFormatPr baseColWidth="10" defaultColWidth="12.5" defaultRowHeight="15" customHeight="1"/>
  <cols>
    <col min="1" max="1" width="18.3984375" customWidth="1"/>
    <col min="2" max="6" width="7.5" customWidth="1"/>
  </cols>
  <sheetData>
    <row r="1" spans="1:3" ht="14.25" customHeight="1">
      <c r="A1" s="1" t="s">
        <v>836</v>
      </c>
      <c r="C1" s="2" t="s">
        <v>837</v>
      </c>
    </row>
    <row r="2" spans="1:3" ht="14.25" customHeight="1">
      <c r="A2" s="1" t="s">
        <v>838</v>
      </c>
    </row>
    <row r="3" spans="1:3" ht="14.25" customHeight="1">
      <c r="A3" s="1" t="s">
        <v>839</v>
      </c>
    </row>
    <row r="4" spans="1:3" ht="14.25" customHeight="1"/>
    <row r="5" spans="1:3" ht="14.25" customHeight="1">
      <c r="A5" s="1" t="s">
        <v>840</v>
      </c>
    </row>
    <row r="6" spans="1:3" ht="14.25" customHeight="1">
      <c r="A6" s="1" t="s">
        <v>841</v>
      </c>
    </row>
    <row r="7" spans="1:3" ht="14.25" customHeight="1">
      <c r="A7" s="1" t="s">
        <v>842</v>
      </c>
    </row>
    <row r="8" spans="1:3" ht="14.25" customHeight="1"/>
    <row r="9" spans="1:3" ht="14.25" customHeight="1">
      <c r="A9" s="1" t="s">
        <v>843</v>
      </c>
    </row>
    <row r="10" spans="1:3" ht="14.25" customHeight="1">
      <c r="A10" s="1" t="s">
        <v>844</v>
      </c>
    </row>
    <row r="11" spans="1:3" ht="14.25" customHeight="1">
      <c r="A11" s="1" t="s">
        <v>845</v>
      </c>
    </row>
    <row r="12" spans="1:3" ht="14.25" customHeight="1">
      <c r="A12" s="1" t="s">
        <v>846</v>
      </c>
    </row>
    <row r="13" spans="1:3" ht="14.25" customHeight="1"/>
    <row r="14" spans="1:3" ht="14.25" customHeight="1">
      <c r="A14" s="1" t="s">
        <v>847</v>
      </c>
    </row>
    <row r="15" spans="1:3" ht="14.25" customHeight="1">
      <c r="A15" s="1" t="s">
        <v>848</v>
      </c>
    </row>
    <row r="16" spans="1:3" ht="14.25" customHeight="1">
      <c r="A16" s="1" t="s">
        <v>849</v>
      </c>
    </row>
    <row r="17" spans="1:1" ht="14.25" customHeight="1">
      <c r="A17" s="1" t="s">
        <v>850</v>
      </c>
    </row>
    <row r="18" spans="1:1" ht="14.25" customHeight="1">
      <c r="A18" s="1"/>
    </row>
    <row r="19" spans="1:1" ht="14.25" customHeight="1">
      <c r="A19" s="1" t="s">
        <v>851</v>
      </c>
    </row>
    <row r="20" spans="1:1" ht="14.25" customHeight="1">
      <c r="A20" s="1" t="s">
        <v>852</v>
      </c>
    </row>
    <row r="21" spans="1:1" ht="14.25" customHeight="1"/>
    <row r="22" spans="1:1" ht="14.25" customHeight="1">
      <c r="A22" s="1" t="s">
        <v>853</v>
      </c>
    </row>
    <row r="23" spans="1:1" ht="14.25" customHeight="1">
      <c r="A23" s="1" t="s">
        <v>854</v>
      </c>
    </row>
    <row r="24" spans="1:1" ht="14.25" customHeight="1"/>
    <row r="25" spans="1:1" ht="14.25" customHeight="1">
      <c r="A25" s="1" t="s">
        <v>855</v>
      </c>
    </row>
    <row r="26" spans="1:1" ht="14.25" customHeight="1">
      <c r="A26" s="1" t="s">
        <v>856</v>
      </c>
    </row>
    <row r="27" spans="1:1" ht="14.25" customHeight="1">
      <c r="A27" s="1" t="s">
        <v>857</v>
      </c>
    </row>
    <row r="28" spans="1:1" ht="14.25" customHeight="1"/>
    <row r="29" spans="1:1" ht="14.25" customHeight="1">
      <c r="A29" s="1" t="s">
        <v>836</v>
      </c>
    </row>
    <row r="30" spans="1:1" ht="14.25" customHeight="1">
      <c r="A30" s="1" t="s">
        <v>838</v>
      </c>
    </row>
    <row r="31" spans="1:1" ht="14.25" customHeight="1">
      <c r="A31" s="1" t="s">
        <v>858</v>
      </c>
    </row>
    <row r="32" spans="1:1" ht="14.25" customHeight="1">
      <c r="A32" s="1" t="s">
        <v>850</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headerFooter>
    <oddFooter>&amp;R_x000D_&amp;1#&amp;"Aptos"&amp;10&amp;K000000 Official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1408-4782-4C46-BF46-0F785F4F7AB7}">
  <sheetPr codeName="Sheet31"/>
  <dimension ref="A1:W998"/>
  <sheetViews>
    <sheetView workbookViewId="0">
      <pane ySplit="2" topLeftCell="A3" activePane="bottomLeft" state="frozen"/>
      <selection activeCell="I7" sqref="I7"/>
      <selection pane="bottomLeft" activeCell="E7" sqref="E7"/>
    </sheetView>
  </sheetViews>
  <sheetFormatPr baseColWidth="10" defaultColWidth="12.5" defaultRowHeight="15" customHeight="1"/>
  <cols>
    <col min="1" max="1" width="11" style="15" customWidth="1"/>
    <col min="2" max="2" width="13" style="15" customWidth="1"/>
    <col min="3" max="3" width="18" style="15" customWidth="1"/>
    <col min="4" max="4" width="33.5" style="15" customWidth="1"/>
    <col min="5" max="5" width="52" style="15" customWidth="1"/>
    <col min="6" max="6" width="43" style="15" customWidth="1"/>
    <col min="7" max="8" width="35.5" style="15" customWidth="1"/>
    <col min="9" max="9" width="37.8984375" style="15" customWidth="1"/>
    <col min="10" max="10" width="31.8984375" style="15" customWidth="1"/>
    <col min="11" max="11" width="36.3984375" style="15" customWidth="1"/>
    <col min="12" max="12" width="33.5" style="15" customWidth="1"/>
    <col min="13" max="23" width="7.5" style="15" customWidth="1"/>
    <col min="24" max="16384" width="12.5" style="15"/>
  </cols>
  <sheetData>
    <row r="1" spans="1:23" ht="20.25" customHeight="1">
      <c r="A1" s="747" t="s">
        <v>145</v>
      </c>
      <c r="B1" s="748"/>
      <c r="C1" s="748"/>
      <c r="D1" s="748"/>
      <c r="E1" s="748"/>
      <c r="F1" s="749"/>
      <c r="G1" s="14"/>
      <c r="H1" s="747" t="s">
        <v>859</v>
      </c>
      <c r="I1" s="748"/>
      <c r="J1" s="748"/>
      <c r="K1" s="748"/>
      <c r="L1" s="748"/>
      <c r="N1" s="16"/>
      <c r="O1" s="16"/>
      <c r="P1" s="16"/>
      <c r="Q1" s="16"/>
      <c r="R1" s="16"/>
      <c r="S1" s="16"/>
      <c r="T1" s="16"/>
      <c r="U1" s="16"/>
      <c r="V1" s="16"/>
      <c r="W1" s="16"/>
    </row>
    <row r="2" spans="1:23" ht="28.8">
      <c r="A2" s="17" t="s">
        <v>147</v>
      </c>
      <c r="B2" s="18" t="s">
        <v>148</v>
      </c>
      <c r="C2" s="18" t="s">
        <v>45</v>
      </c>
      <c r="D2" s="19" t="s">
        <v>860</v>
      </c>
      <c r="E2" s="19" t="s">
        <v>861</v>
      </c>
      <c r="F2" s="19" t="s">
        <v>862</v>
      </c>
      <c r="G2" s="17" t="s">
        <v>863</v>
      </c>
      <c r="H2" s="17" t="s">
        <v>864</v>
      </c>
      <c r="I2" s="17" t="s">
        <v>865</v>
      </c>
      <c r="J2" s="17" t="s">
        <v>866</v>
      </c>
      <c r="K2" s="17" t="s">
        <v>867</v>
      </c>
      <c r="L2" s="17" t="s">
        <v>868</v>
      </c>
      <c r="M2" s="20"/>
      <c r="N2" s="20"/>
      <c r="O2" s="20"/>
      <c r="P2" s="20"/>
      <c r="Q2" s="20"/>
      <c r="R2" s="20"/>
      <c r="S2" s="20"/>
      <c r="T2" s="20"/>
      <c r="U2" s="20"/>
      <c r="V2" s="20"/>
      <c r="W2" s="20"/>
    </row>
    <row r="3" spans="1:23" ht="57" customHeight="1">
      <c r="A3" s="21">
        <v>1</v>
      </c>
      <c r="B3" s="22" t="s">
        <v>157</v>
      </c>
      <c r="C3" s="22" t="s">
        <v>50</v>
      </c>
      <c r="D3" s="23" t="s">
        <v>51</v>
      </c>
      <c r="E3" s="23" t="s">
        <v>869</v>
      </c>
      <c r="F3" s="23" t="s">
        <v>425</v>
      </c>
      <c r="G3" s="24" t="s">
        <v>870</v>
      </c>
      <c r="H3" s="21" t="s">
        <v>159</v>
      </c>
      <c r="I3" s="21" t="s">
        <v>159</v>
      </c>
      <c r="J3" s="21" t="s">
        <v>159</v>
      </c>
      <c r="K3" s="21" t="s">
        <v>159</v>
      </c>
      <c r="L3" s="21" t="s">
        <v>159</v>
      </c>
      <c r="M3" s="25"/>
      <c r="N3" s="25"/>
      <c r="O3" s="25"/>
      <c r="P3" s="25"/>
      <c r="Q3" s="25"/>
      <c r="R3" s="25"/>
      <c r="S3" s="25"/>
      <c r="T3" s="25"/>
      <c r="U3" s="25"/>
      <c r="V3" s="25"/>
      <c r="W3" s="25"/>
    </row>
    <row r="4" spans="1:23" ht="55.5" customHeight="1">
      <c r="A4" s="21">
        <v>2</v>
      </c>
      <c r="B4" s="22" t="s">
        <v>160</v>
      </c>
      <c r="C4" s="22" t="s">
        <v>50</v>
      </c>
      <c r="D4" s="23" t="s">
        <v>53</v>
      </c>
      <c r="E4" s="23" t="s">
        <v>871</v>
      </c>
      <c r="F4" s="23" t="s">
        <v>425</v>
      </c>
      <c r="G4" s="24" t="s">
        <v>870</v>
      </c>
      <c r="H4" s="21" t="s">
        <v>159</v>
      </c>
      <c r="I4" s="24" t="s">
        <v>872</v>
      </c>
      <c r="J4" s="21" t="s">
        <v>159</v>
      </c>
      <c r="K4" s="21" t="s">
        <v>159</v>
      </c>
      <c r="L4" s="24" t="s">
        <v>873</v>
      </c>
      <c r="M4" s="25"/>
      <c r="N4" s="25"/>
      <c r="O4" s="25"/>
      <c r="P4" s="25"/>
      <c r="Q4" s="25"/>
      <c r="R4" s="25"/>
      <c r="S4" s="25"/>
      <c r="T4" s="25"/>
      <c r="U4" s="25"/>
      <c r="V4" s="25"/>
      <c r="W4" s="25"/>
    </row>
    <row r="5" spans="1:23" ht="77.25" customHeight="1">
      <c r="A5" s="21">
        <v>3</v>
      </c>
      <c r="B5" s="22" t="s">
        <v>162</v>
      </c>
      <c r="C5" s="22" t="s">
        <v>50</v>
      </c>
      <c r="D5" s="23" t="s">
        <v>54</v>
      </c>
      <c r="E5" s="23" t="s">
        <v>874</v>
      </c>
      <c r="F5" s="23" t="s">
        <v>425</v>
      </c>
      <c r="G5" s="24" t="s">
        <v>870</v>
      </c>
      <c r="H5" s="21" t="s">
        <v>159</v>
      </c>
      <c r="I5" s="21" t="s">
        <v>159</v>
      </c>
      <c r="J5" s="26" t="s">
        <v>875</v>
      </c>
      <c r="K5" s="27" t="s">
        <v>876</v>
      </c>
      <c r="L5" s="26" t="s">
        <v>877</v>
      </c>
      <c r="M5" s="25"/>
      <c r="N5" s="25"/>
      <c r="O5" s="25"/>
      <c r="P5" s="25"/>
      <c r="Q5" s="25"/>
      <c r="R5" s="25"/>
      <c r="S5" s="25"/>
      <c r="T5" s="25"/>
      <c r="U5" s="25"/>
      <c r="V5" s="25"/>
      <c r="W5" s="25"/>
    </row>
    <row r="6" spans="1:23" ht="56.25" customHeight="1">
      <c r="A6" s="21">
        <v>4</v>
      </c>
      <c r="B6" s="22" t="s">
        <v>164</v>
      </c>
      <c r="C6" s="22" t="s">
        <v>50</v>
      </c>
      <c r="D6" s="23" t="s">
        <v>165</v>
      </c>
      <c r="E6" s="23" t="s">
        <v>878</v>
      </c>
      <c r="F6" s="23" t="s">
        <v>425</v>
      </c>
      <c r="G6" s="24" t="s">
        <v>870</v>
      </c>
      <c r="H6" s="21" t="s">
        <v>159</v>
      </c>
      <c r="I6" s="21" t="s">
        <v>159</v>
      </c>
      <c r="J6" s="21" t="s">
        <v>159</v>
      </c>
      <c r="K6" s="24" t="s">
        <v>879</v>
      </c>
      <c r="L6" s="24" t="s">
        <v>880</v>
      </c>
      <c r="M6" s="25"/>
      <c r="N6" s="25"/>
      <c r="O6" s="25"/>
      <c r="P6" s="25"/>
      <c r="Q6" s="25"/>
      <c r="R6" s="25"/>
      <c r="S6" s="25"/>
      <c r="T6" s="25"/>
      <c r="U6" s="25"/>
      <c r="V6" s="25"/>
      <c r="W6" s="25"/>
    </row>
    <row r="7" spans="1:23" ht="95.25" customHeight="1">
      <c r="A7" s="21">
        <v>5</v>
      </c>
      <c r="B7" s="22" t="s">
        <v>168</v>
      </c>
      <c r="C7" s="22" t="s">
        <v>50</v>
      </c>
      <c r="D7" s="23" t="s">
        <v>56</v>
      </c>
      <c r="E7" s="23" t="s">
        <v>881</v>
      </c>
      <c r="F7" s="23" t="s">
        <v>425</v>
      </c>
      <c r="G7" s="24" t="s">
        <v>870</v>
      </c>
      <c r="H7" s="21" t="s">
        <v>159</v>
      </c>
      <c r="I7" s="26" t="s">
        <v>882</v>
      </c>
      <c r="J7" s="21" t="s">
        <v>159</v>
      </c>
      <c r="K7" s="24" t="s">
        <v>883</v>
      </c>
      <c r="L7" s="24" t="s">
        <v>884</v>
      </c>
      <c r="M7" s="25"/>
      <c r="N7" s="25"/>
      <c r="O7" s="25"/>
      <c r="P7" s="25"/>
      <c r="Q7" s="25"/>
      <c r="R7" s="25"/>
      <c r="S7" s="25"/>
      <c r="T7" s="25"/>
      <c r="U7" s="25"/>
      <c r="V7" s="25"/>
      <c r="W7" s="25"/>
    </row>
    <row r="8" spans="1:23" ht="58.5" customHeight="1">
      <c r="A8" s="21">
        <v>6</v>
      </c>
      <c r="B8" s="22" t="s">
        <v>169</v>
      </c>
      <c r="C8" s="22" t="s">
        <v>50</v>
      </c>
      <c r="D8" s="23" t="s">
        <v>57</v>
      </c>
      <c r="E8" s="23" t="s">
        <v>885</v>
      </c>
      <c r="F8" s="23" t="s">
        <v>425</v>
      </c>
      <c r="G8" s="24" t="s">
        <v>870</v>
      </c>
      <c r="H8" s="21" t="s">
        <v>159</v>
      </c>
      <c r="I8" s="21" t="s">
        <v>159</v>
      </c>
      <c r="J8" s="21" t="s">
        <v>159</v>
      </c>
      <c r="K8" s="26" t="s">
        <v>886</v>
      </c>
      <c r="L8" s="21" t="s">
        <v>159</v>
      </c>
      <c r="M8" s="25"/>
      <c r="N8" s="25"/>
      <c r="O8" s="25"/>
      <c r="P8" s="25"/>
      <c r="Q8" s="25"/>
      <c r="R8" s="25"/>
      <c r="S8" s="25"/>
      <c r="T8" s="25"/>
      <c r="U8" s="25"/>
      <c r="V8" s="25"/>
      <c r="W8" s="25"/>
    </row>
    <row r="9" spans="1:23" ht="30" customHeight="1">
      <c r="A9" s="21">
        <v>7</v>
      </c>
      <c r="B9" s="22" t="s">
        <v>171</v>
      </c>
      <c r="C9" s="22" t="s">
        <v>50</v>
      </c>
      <c r="D9" s="23" t="s">
        <v>887</v>
      </c>
      <c r="E9" s="23" t="s">
        <v>888</v>
      </c>
      <c r="F9" s="23" t="s">
        <v>425</v>
      </c>
      <c r="G9" s="24" t="s">
        <v>870</v>
      </c>
      <c r="H9" s="21" t="s">
        <v>159</v>
      </c>
      <c r="I9" s="21" t="s">
        <v>159</v>
      </c>
      <c r="J9" s="26" t="s">
        <v>889</v>
      </c>
      <c r="K9" s="21" t="s">
        <v>159</v>
      </c>
      <c r="L9" s="24" t="s">
        <v>890</v>
      </c>
      <c r="M9" s="25"/>
      <c r="N9" s="25"/>
      <c r="O9" s="25"/>
      <c r="P9" s="25"/>
      <c r="Q9" s="25"/>
      <c r="R9" s="25"/>
      <c r="S9" s="25"/>
      <c r="T9" s="25"/>
      <c r="U9" s="25"/>
      <c r="V9" s="25"/>
      <c r="W9" s="25"/>
    </row>
    <row r="10" spans="1:23" ht="74.25" customHeight="1">
      <c r="A10" s="21">
        <v>8</v>
      </c>
      <c r="B10" s="22" t="s">
        <v>891</v>
      </c>
      <c r="C10" s="22" t="s">
        <v>50</v>
      </c>
      <c r="D10" s="23" t="s">
        <v>892</v>
      </c>
      <c r="E10" s="23" t="s">
        <v>893</v>
      </c>
      <c r="F10" s="23" t="s">
        <v>894</v>
      </c>
      <c r="G10" s="24" t="s">
        <v>870</v>
      </c>
      <c r="H10" s="21" t="s">
        <v>159</v>
      </c>
      <c r="I10" s="21" t="s">
        <v>159</v>
      </c>
      <c r="J10" s="26" t="s">
        <v>895</v>
      </c>
      <c r="K10" s="21" t="s">
        <v>159</v>
      </c>
      <c r="L10" s="21" t="s">
        <v>159</v>
      </c>
      <c r="M10" s="25"/>
      <c r="N10" s="25"/>
      <c r="O10" s="25"/>
      <c r="P10" s="25"/>
      <c r="Q10" s="25"/>
      <c r="R10" s="25"/>
      <c r="S10" s="25"/>
      <c r="T10" s="25"/>
      <c r="U10" s="25"/>
      <c r="V10" s="25"/>
      <c r="W10" s="25"/>
    </row>
    <row r="11" spans="1:23" ht="30" customHeight="1">
      <c r="A11" s="21">
        <v>9</v>
      </c>
      <c r="B11" s="22" t="s">
        <v>896</v>
      </c>
      <c r="C11" s="22" t="s">
        <v>50</v>
      </c>
      <c r="D11" s="28" t="s">
        <v>897</v>
      </c>
      <c r="E11" s="23" t="s">
        <v>898</v>
      </c>
      <c r="F11" s="28" t="s">
        <v>425</v>
      </c>
      <c r="G11" s="24" t="s">
        <v>870</v>
      </c>
      <c r="H11" s="21" t="s">
        <v>159</v>
      </c>
      <c r="I11" s="21" t="s">
        <v>159</v>
      </c>
      <c r="J11" s="21" t="s">
        <v>159</v>
      </c>
      <c r="K11" s="26" t="s">
        <v>899</v>
      </c>
      <c r="L11" s="24" t="s">
        <v>900</v>
      </c>
      <c r="M11" s="25"/>
      <c r="N11" s="25"/>
      <c r="O11" s="25"/>
      <c r="P11" s="25"/>
      <c r="Q11" s="25"/>
      <c r="R11" s="25"/>
      <c r="S11" s="25"/>
      <c r="T11" s="25"/>
      <c r="U11" s="25"/>
      <c r="V11" s="25"/>
      <c r="W11" s="25"/>
    </row>
    <row r="12" spans="1:23" ht="30" customHeight="1">
      <c r="A12" s="21">
        <v>10</v>
      </c>
      <c r="B12" s="22" t="s">
        <v>177</v>
      </c>
      <c r="C12" s="22" t="s">
        <v>50</v>
      </c>
      <c r="D12" s="23" t="s">
        <v>901</v>
      </c>
      <c r="E12" s="23" t="s">
        <v>902</v>
      </c>
      <c r="F12" s="23" t="s">
        <v>425</v>
      </c>
      <c r="G12" s="24" t="s">
        <v>870</v>
      </c>
      <c r="H12" s="21" t="s">
        <v>159</v>
      </c>
      <c r="I12" s="21" t="s">
        <v>159</v>
      </c>
      <c r="J12" s="21" t="s">
        <v>159</v>
      </c>
      <c r="K12" s="21" t="s">
        <v>159</v>
      </c>
      <c r="L12" s="21" t="s">
        <v>159</v>
      </c>
      <c r="M12" s="25"/>
      <c r="N12" s="25"/>
      <c r="O12" s="25"/>
      <c r="P12" s="25"/>
      <c r="Q12" s="25"/>
      <c r="R12" s="25"/>
      <c r="S12" s="25"/>
      <c r="T12" s="25"/>
      <c r="U12" s="25"/>
      <c r="V12" s="25"/>
      <c r="W12" s="25"/>
    </row>
    <row r="13" spans="1:23" ht="30" customHeight="1">
      <c r="A13" s="21">
        <v>11</v>
      </c>
      <c r="B13" s="22" t="s">
        <v>903</v>
      </c>
      <c r="C13" s="22" t="s">
        <v>50</v>
      </c>
      <c r="D13" s="28" t="s">
        <v>904</v>
      </c>
      <c r="E13" s="28" t="s">
        <v>905</v>
      </c>
      <c r="F13" s="28" t="s">
        <v>425</v>
      </c>
      <c r="G13" s="24" t="s">
        <v>870</v>
      </c>
      <c r="H13" s="21" t="s">
        <v>159</v>
      </c>
      <c r="I13" s="21" t="s">
        <v>159</v>
      </c>
      <c r="J13" s="21" t="s">
        <v>159</v>
      </c>
      <c r="K13" s="21" t="s">
        <v>159</v>
      </c>
      <c r="L13" s="21" t="s">
        <v>159</v>
      </c>
      <c r="M13" s="25"/>
      <c r="N13" s="25"/>
      <c r="O13" s="25"/>
      <c r="P13" s="25"/>
      <c r="Q13" s="25"/>
      <c r="R13" s="25"/>
      <c r="S13" s="25"/>
      <c r="T13" s="25"/>
      <c r="U13" s="25"/>
      <c r="V13" s="25"/>
      <c r="W13" s="25"/>
    </row>
    <row r="14" spans="1:23" ht="30" customHeight="1">
      <c r="A14" s="21">
        <v>12</v>
      </c>
      <c r="B14" s="22" t="s">
        <v>180</v>
      </c>
      <c r="C14" s="22" t="s">
        <v>50</v>
      </c>
      <c r="D14" s="29" t="s">
        <v>65</v>
      </c>
      <c r="E14" s="23" t="s">
        <v>906</v>
      </c>
      <c r="F14" s="28" t="s">
        <v>425</v>
      </c>
      <c r="G14" s="24" t="s">
        <v>870</v>
      </c>
      <c r="H14" s="21" t="s">
        <v>159</v>
      </c>
      <c r="I14" s="21" t="s">
        <v>159</v>
      </c>
      <c r="J14" s="21" t="s">
        <v>159</v>
      </c>
      <c r="K14" s="21" t="s">
        <v>159</v>
      </c>
      <c r="L14" s="21" t="s">
        <v>159</v>
      </c>
      <c r="M14" s="25"/>
      <c r="N14" s="25"/>
      <c r="O14" s="25"/>
      <c r="P14" s="25"/>
      <c r="Q14" s="25"/>
      <c r="R14" s="25"/>
      <c r="S14" s="25"/>
      <c r="T14" s="25"/>
      <c r="U14" s="25"/>
      <c r="V14" s="25"/>
      <c r="W14" s="25"/>
    </row>
    <row r="15" spans="1:23" ht="30" customHeight="1">
      <c r="A15" s="21">
        <v>13</v>
      </c>
      <c r="B15" s="22" t="s">
        <v>907</v>
      </c>
      <c r="C15" s="22" t="s">
        <v>50</v>
      </c>
      <c r="D15" s="29" t="s">
        <v>908</v>
      </c>
      <c r="E15" s="23" t="s">
        <v>909</v>
      </c>
      <c r="F15" s="28" t="s">
        <v>425</v>
      </c>
      <c r="G15" s="24" t="s">
        <v>870</v>
      </c>
      <c r="H15" s="21" t="s">
        <v>159</v>
      </c>
      <c r="I15" s="21" t="s">
        <v>159</v>
      </c>
      <c r="J15" s="26" t="s">
        <v>889</v>
      </c>
      <c r="K15" s="21" t="s">
        <v>159</v>
      </c>
      <c r="L15" s="24" t="s">
        <v>890</v>
      </c>
      <c r="M15" s="25"/>
      <c r="N15" s="25"/>
      <c r="O15" s="25"/>
      <c r="P15" s="25"/>
      <c r="Q15" s="25"/>
      <c r="R15" s="25"/>
      <c r="S15" s="25"/>
      <c r="T15" s="25"/>
      <c r="U15" s="25"/>
      <c r="V15" s="25"/>
      <c r="W15" s="25"/>
    </row>
    <row r="16" spans="1:23" ht="32.25" customHeight="1">
      <c r="A16" s="21">
        <v>14</v>
      </c>
      <c r="B16" s="22" t="s">
        <v>910</v>
      </c>
      <c r="C16" s="22" t="s">
        <v>50</v>
      </c>
      <c r="D16" s="29" t="s">
        <v>911</v>
      </c>
      <c r="E16" s="23" t="s">
        <v>912</v>
      </c>
      <c r="F16" s="28" t="s">
        <v>425</v>
      </c>
      <c r="G16" s="24" t="s">
        <v>870</v>
      </c>
      <c r="H16" s="21" t="s">
        <v>159</v>
      </c>
      <c r="I16" s="30" t="s">
        <v>913</v>
      </c>
      <c r="J16" s="21" t="s">
        <v>159</v>
      </c>
      <c r="K16" s="21" t="s">
        <v>159</v>
      </c>
      <c r="L16" s="24" t="s">
        <v>914</v>
      </c>
      <c r="M16" s="25"/>
      <c r="N16" s="25"/>
      <c r="O16" s="25"/>
      <c r="P16" s="25"/>
      <c r="Q16" s="25"/>
      <c r="R16" s="25"/>
      <c r="S16" s="25"/>
      <c r="T16" s="25"/>
      <c r="U16" s="25"/>
      <c r="V16" s="25"/>
      <c r="W16" s="25"/>
    </row>
    <row r="17" spans="1:23" ht="30" customHeight="1">
      <c r="A17" s="21">
        <v>15</v>
      </c>
      <c r="B17" s="22" t="s">
        <v>915</v>
      </c>
      <c r="C17" s="22" t="s">
        <v>50</v>
      </c>
      <c r="D17" s="29" t="s">
        <v>916</v>
      </c>
      <c r="E17" s="28" t="s">
        <v>917</v>
      </c>
      <c r="F17" s="28" t="s">
        <v>425</v>
      </c>
      <c r="G17" s="24" t="s">
        <v>870</v>
      </c>
      <c r="H17" s="21" t="s">
        <v>159</v>
      </c>
      <c r="I17" s="21" t="s">
        <v>159</v>
      </c>
      <c r="J17" s="21" t="s">
        <v>159</v>
      </c>
      <c r="K17" s="31" t="s">
        <v>918</v>
      </c>
      <c r="L17" s="21" t="s">
        <v>159</v>
      </c>
      <c r="M17" s="25"/>
      <c r="N17" s="25"/>
      <c r="O17" s="25"/>
      <c r="P17" s="25"/>
      <c r="Q17" s="25"/>
      <c r="R17" s="25"/>
      <c r="S17" s="25"/>
      <c r="T17" s="25"/>
      <c r="U17" s="25"/>
      <c r="V17" s="25"/>
      <c r="W17" s="25"/>
    </row>
    <row r="18" spans="1:23" ht="30.9" customHeight="1">
      <c r="A18" s="21">
        <v>16</v>
      </c>
      <c r="B18" s="22" t="s">
        <v>919</v>
      </c>
      <c r="C18" s="22" t="s">
        <v>50</v>
      </c>
      <c r="D18" s="29" t="s">
        <v>920</v>
      </c>
      <c r="E18" s="28" t="s">
        <v>921</v>
      </c>
      <c r="F18" s="28" t="s">
        <v>425</v>
      </c>
      <c r="G18" s="24" t="s">
        <v>870</v>
      </c>
      <c r="H18" s="21" t="s">
        <v>159</v>
      </c>
      <c r="I18" s="21" t="s">
        <v>159</v>
      </c>
      <c r="J18" s="26" t="s">
        <v>889</v>
      </c>
      <c r="K18" s="21" t="s">
        <v>159</v>
      </c>
      <c r="L18" s="24" t="s">
        <v>890</v>
      </c>
      <c r="M18" s="25"/>
      <c r="N18" s="25"/>
      <c r="O18" s="25"/>
      <c r="P18" s="25"/>
      <c r="Q18" s="25"/>
      <c r="R18" s="25"/>
      <c r="S18" s="25"/>
      <c r="T18" s="25"/>
      <c r="U18" s="25"/>
      <c r="V18" s="25"/>
      <c r="W18" s="25"/>
    </row>
    <row r="19" spans="1:23" ht="30" customHeight="1">
      <c r="A19" s="21">
        <v>17</v>
      </c>
      <c r="B19" s="22" t="s">
        <v>922</v>
      </c>
      <c r="C19" s="22" t="s">
        <v>50</v>
      </c>
      <c r="D19" s="23" t="s">
        <v>923</v>
      </c>
      <c r="E19" s="23" t="s">
        <v>924</v>
      </c>
      <c r="F19" s="23" t="s">
        <v>425</v>
      </c>
      <c r="G19" s="24" t="s">
        <v>870</v>
      </c>
      <c r="H19" s="21" t="s">
        <v>159</v>
      </c>
      <c r="I19" s="21" t="s">
        <v>159</v>
      </c>
      <c r="J19" s="21" t="s">
        <v>159</v>
      </c>
      <c r="K19" s="21" t="s">
        <v>159</v>
      </c>
      <c r="L19" s="21" t="s">
        <v>159</v>
      </c>
      <c r="M19" s="25"/>
      <c r="N19" s="25"/>
      <c r="O19" s="25"/>
      <c r="P19" s="25"/>
      <c r="Q19" s="25"/>
      <c r="R19" s="25"/>
      <c r="S19" s="25"/>
      <c r="T19" s="25"/>
      <c r="U19" s="25"/>
      <c r="V19" s="25"/>
      <c r="W19" s="25"/>
    </row>
    <row r="20" spans="1:23" ht="30" customHeight="1">
      <c r="A20" s="21">
        <v>18</v>
      </c>
      <c r="B20" s="22" t="s">
        <v>925</v>
      </c>
      <c r="C20" s="22" t="s">
        <v>50</v>
      </c>
      <c r="D20" s="23" t="s">
        <v>926</v>
      </c>
      <c r="E20" s="23" t="s">
        <v>927</v>
      </c>
      <c r="F20" s="23" t="s">
        <v>425</v>
      </c>
      <c r="G20" s="24" t="s">
        <v>870</v>
      </c>
      <c r="H20" s="21" t="s">
        <v>159</v>
      </c>
      <c r="I20" s="21" t="s">
        <v>159</v>
      </c>
      <c r="J20" s="21" t="s">
        <v>159</v>
      </c>
      <c r="K20" s="21" t="s">
        <v>159</v>
      </c>
      <c r="L20" s="21" t="s">
        <v>159</v>
      </c>
      <c r="M20" s="25"/>
      <c r="N20" s="25"/>
      <c r="O20" s="25"/>
      <c r="P20" s="25"/>
      <c r="Q20" s="25"/>
      <c r="R20" s="25"/>
      <c r="S20" s="25"/>
      <c r="T20" s="25"/>
      <c r="U20" s="25"/>
      <c r="V20" s="25"/>
      <c r="W20" s="25"/>
    </row>
    <row r="21" spans="1:23" ht="30" customHeight="1">
      <c r="A21" s="21">
        <v>19</v>
      </c>
      <c r="B21" s="22" t="s">
        <v>928</v>
      </c>
      <c r="C21" s="22" t="s">
        <v>75</v>
      </c>
      <c r="D21" s="23" t="s">
        <v>76</v>
      </c>
      <c r="E21" s="23" t="s">
        <v>929</v>
      </c>
      <c r="F21" s="32" t="s">
        <v>930</v>
      </c>
      <c r="G21" s="24" t="s">
        <v>870</v>
      </c>
      <c r="H21" s="24" t="s">
        <v>931</v>
      </c>
      <c r="I21" s="24" t="s">
        <v>932</v>
      </c>
      <c r="J21" s="27" t="s">
        <v>933</v>
      </c>
      <c r="K21" s="26" t="s">
        <v>934</v>
      </c>
      <c r="L21" s="26" t="s">
        <v>935</v>
      </c>
      <c r="M21" s="25"/>
      <c r="N21" s="25"/>
      <c r="O21" s="25"/>
      <c r="P21" s="25"/>
      <c r="Q21" s="25"/>
      <c r="R21" s="25"/>
      <c r="S21" s="25"/>
      <c r="T21" s="25"/>
      <c r="U21" s="25"/>
      <c r="V21" s="25"/>
      <c r="W21" s="25"/>
    </row>
    <row r="22" spans="1:23" ht="30" customHeight="1">
      <c r="A22" s="21">
        <v>20</v>
      </c>
      <c r="B22" s="22" t="s">
        <v>198</v>
      </c>
      <c r="C22" s="22" t="s">
        <v>75</v>
      </c>
      <c r="D22" s="23" t="s">
        <v>936</v>
      </c>
      <c r="E22" s="23" t="s">
        <v>937</v>
      </c>
      <c r="F22" s="23" t="s">
        <v>938</v>
      </c>
      <c r="G22" s="24" t="s">
        <v>870</v>
      </c>
      <c r="H22" s="24" t="s">
        <v>931</v>
      </c>
      <c r="I22" s="24" t="s">
        <v>932</v>
      </c>
      <c r="J22" s="27" t="s">
        <v>933</v>
      </c>
      <c r="K22" s="26" t="s">
        <v>939</v>
      </c>
      <c r="L22" s="26" t="s">
        <v>935</v>
      </c>
      <c r="M22" s="25"/>
      <c r="N22" s="25"/>
      <c r="O22" s="25"/>
      <c r="P22" s="25"/>
      <c r="Q22" s="25"/>
      <c r="R22" s="25"/>
      <c r="S22" s="25"/>
      <c r="T22" s="25"/>
      <c r="U22" s="25"/>
      <c r="V22" s="25"/>
      <c r="W22" s="25"/>
    </row>
    <row r="23" spans="1:23" ht="30" customHeight="1">
      <c r="A23" s="21">
        <v>21</v>
      </c>
      <c r="B23" s="22" t="s">
        <v>200</v>
      </c>
      <c r="C23" s="22" t="s">
        <v>75</v>
      </c>
      <c r="D23" s="23" t="s">
        <v>940</v>
      </c>
      <c r="E23" s="23" t="s">
        <v>941</v>
      </c>
      <c r="F23" s="23" t="s">
        <v>942</v>
      </c>
      <c r="G23" s="24" t="s">
        <v>870</v>
      </c>
      <c r="H23" s="24" t="s">
        <v>931</v>
      </c>
      <c r="I23" s="24" t="s">
        <v>932</v>
      </c>
      <c r="J23" s="27" t="s">
        <v>933</v>
      </c>
      <c r="K23" s="26" t="s">
        <v>939</v>
      </c>
      <c r="L23" s="26" t="s">
        <v>935</v>
      </c>
      <c r="M23" s="25"/>
      <c r="N23" s="25"/>
      <c r="O23" s="25"/>
      <c r="P23" s="25"/>
      <c r="Q23" s="25"/>
      <c r="R23" s="25"/>
      <c r="S23" s="25"/>
      <c r="T23" s="25"/>
      <c r="U23" s="25"/>
      <c r="V23" s="25"/>
      <c r="W23" s="25"/>
    </row>
    <row r="24" spans="1:23" ht="45" customHeight="1">
      <c r="A24" s="21">
        <v>22</v>
      </c>
      <c r="B24" s="22" t="s">
        <v>235</v>
      </c>
      <c r="C24" s="22" t="s">
        <v>715</v>
      </c>
      <c r="D24" s="23" t="s">
        <v>943</v>
      </c>
      <c r="E24" s="23" t="s">
        <v>944</v>
      </c>
      <c r="F24" s="23" t="s">
        <v>425</v>
      </c>
      <c r="G24" s="24" t="s">
        <v>870</v>
      </c>
      <c r="H24" s="21" t="s">
        <v>159</v>
      </c>
      <c r="I24" s="21" t="s">
        <v>159</v>
      </c>
      <c r="J24" s="21" t="s">
        <v>159</v>
      </c>
      <c r="K24" s="26" t="s">
        <v>945</v>
      </c>
      <c r="L24" s="21" t="s">
        <v>159</v>
      </c>
      <c r="M24" s="33"/>
      <c r="N24" s="25"/>
      <c r="O24" s="25"/>
      <c r="P24" s="25"/>
      <c r="Q24" s="25"/>
      <c r="R24" s="25"/>
      <c r="S24" s="25"/>
      <c r="T24" s="25"/>
      <c r="U24" s="25"/>
      <c r="V24" s="25"/>
      <c r="W24" s="25"/>
    </row>
    <row r="25" spans="1:23" ht="43.5" customHeight="1">
      <c r="A25" s="21">
        <v>23</v>
      </c>
      <c r="B25" s="22" t="s">
        <v>236</v>
      </c>
      <c r="C25" s="22" t="s">
        <v>715</v>
      </c>
      <c r="D25" s="23" t="s">
        <v>946</v>
      </c>
      <c r="E25" s="23" t="s">
        <v>947</v>
      </c>
      <c r="F25" s="23" t="s">
        <v>425</v>
      </c>
      <c r="G25" s="24" t="s">
        <v>870</v>
      </c>
      <c r="H25" s="21" t="s">
        <v>159</v>
      </c>
      <c r="I25" s="21" t="s">
        <v>159</v>
      </c>
      <c r="J25" s="24" t="s">
        <v>948</v>
      </c>
      <c r="K25" s="30" t="s">
        <v>949</v>
      </c>
      <c r="L25" s="21" t="s">
        <v>159</v>
      </c>
      <c r="M25" s="33"/>
      <c r="N25" s="25"/>
      <c r="O25" s="25"/>
      <c r="P25" s="25"/>
      <c r="Q25" s="25"/>
      <c r="R25" s="25"/>
      <c r="S25" s="25"/>
      <c r="T25" s="25"/>
      <c r="U25" s="25"/>
      <c r="V25" s="25"/>
      <c r="W25" s="25"/>
    </row>
    <row r="26" spans="1:23" ht="30" customHeight="1">
      <c r="A26" s="21">
        <v>24</v>
      </c>
      <c r="B26" s="22" t="s">
        <v>237</v>
      </c>
      <c r="C26" s="22" t="s">
        <v>715</v>
      </c>
      <c r="D26" s="34" t="s">
        <v>950</v>
      </c>
      <c r="E26" s="23" t="s">
        <v>951</v>
      </c>
      <c r="F26" s="23" t="s">
        <v>425</v>
      </c>
      <c r="G26" s="24" t="s">
        <v>870</v>
      </c>
      <c r="H26" s="21" t="s">
        <v>159</v>
      </c>
      <c r="I26" s="21" t="s">
        <v>159</v>
      </c>
      <c r="J26" s="21" t="s">
        <v>159</v>
      </c>
      <c r="K26" s="26" t="s">
        <v>952</v>
      </c>
      <c r="L26" s="30" t="s">
        <v>953</v>
      </c>
      <c r="M26" s="33"/>
      <c r="N26" s="25"/>
      <c r="O26" s="25"/>
      <c r="P26" s="25"/>
      <c r="Q26" s="25"/>
      <c r="R26" s="25"/>
      <c r="S26" s="25"/>
      <c r="T26" s="25"/>
      <c r="U26" s="25"/>
      <c r="V26" s="25"/>
      <c r="W26" s="25"/>
    </row>
    <row r="27" spans="1:23" ht="39" customHeight="1">
      <c r="A27" s="21">
        <v>25</v>
      </c>
      <c r="B27" s="22" t="s">
        <v>238</v>
      </c>
      <c r="C27" s="22" t="s">
        <v>715</v>
      </c>
      <c r="D27" s="23" t="s">
        <v>954</v>
      </c>
      <c r="E27" s="23" t="s">
        <v>955</v>
      </c>
      <c r="F27" s="23" t="s">
        <v>425</v>
      </c>
      <c r="G27" s="24" t="s">
        <v>870</v>
      </c>
      <c r="H27" s="21" t="s">
        <v>159</v>
      </c>
      <c r="I27" s="21" t="s">
        <v>159</v>
      </c>
      <c r="J27" s="21" t="s">
        <v>159</v>
      </c>
      <c r="K27" s="26" t="s">
        <v>956</v>
      </c>
      <c r="L27" s="21" t="s">
        <v>159</v>
      </c>
      <c r="M27" s="33"/>
      <c r="N27" s="25"/>
      <c r="O27" s="25"/>
      <c r="P27" s="25"/>
      <c r="Q27" s="25"/>
      <c r="R27" s="25"/>
      <c r="S27" s="25"/>
      <c r="T27" s="25"/>
      <c r="U27" s="25"/>
      <c r="V27" s="25"/>
      <c r="W27" s="25"/>
    </row>
    <row r="28" spans="1:23" ht="30" customHeight="1">
      <c r="A28" s="21">
        <v>26</v>
      </c>
      <c r="B28" s="22" t="s">
        <v>239</v>
      </c>
      <c r="C28" s="22" t="s">
        <v>715</v>
      </c>
      <c r="D28" s="23" t="s">
        <v>957</v>
      </c>
      <c r="E28" s="23" t="s">
        <v>958</v>
      </c>
      <c r="F28" s="23" t="s">
        <v>425</v>
      </c>
      <c r="G28" s="24" t="s">
        <v>870</v>
      </c>
      <c r="H28" s="21" t="s">
        <v>159</v>
      </c>
      <c r="I28" s="21" t="s">
        <v>159</v>
      </c>
      <c r="J28" s="21" t="s">
        <v>159</v>
      </c>
      <c r="K28" s="21" t="s">
        <v>159</v>
      </c>
      <c r="L28" s="21" t="s">
        <v>159</v>
      </c>
      <c r="M28" s="33"/>
      <c r="N28" s="25"/>
      <c r="O28" s="25"/>
      <c r="P28" s="25"/>
      <c r="Q28" s="25"/>
      <c r="R28" s="25"/>
      <c r="S28" s="25"/>
      <c r="T28" s="25"/>
      <c r="U28" s="25"/>
      <c r="V28" s="25"/>
      <c r="W28" s="25"/>
    </row>
    <row r="29" spans="1:23" ht="30" customHeight="1">
      <c r="A29" s="21">
        <v>27</v>
      </c>
      <c r="B29" s="22" t="s">
        <v>240</v>
      </c>
      <c r="C29" s="22" t="s">
        <v>715</v>
      </c>
      <c r="D29" s="23" t="s">
        <v>959</v>
      </c>
      <c r="E29" s="23" t="s">
        <v>960</v>
      </c>
      <c r="F29" s="23" t="s">
        <v>425</v>
      </c>
      <c r="G29" s="24" t="s">
        <v>870</v>
      </c>
      <c r="H29" s="21" t="s">
        <v>159</v>
      </c>
      <c r="I29" s="21" t="s">
        <v>159</v>
      </c>
      <c r="J29" s="21" t="s">
        <v>159</v>
      </c>
      <c r="K29" s="21" t="s">
        <v>159</v>
      </c>
      <c r="L29" s="21" t="s">
        <v>159</v>
      </c>
      <c r="M29" s="33"/>
      <c r="N29" s="25"/>
      <c r="O29" s="25"/>
      <c r="P29" s="25"/>
      <c r="Q29" s="25"/>
      <c r="R29" s="25"/>
      <c r="S29" s="25"/>
      <c r="T29" s="25"/>
      <c r="U29" s="25"/>
      <c r="V29" s="25"/>
      <c r="W29" s="25"/>
    </row>
    <row r="30" spans="1:23" ht="30" customHeight="1">
      <c r="A30" s="21">
        <v>28</v>
      </c>
      <c r="B30" s="22" t="s">
        <v>242</v>
      </c>
      <c r="C30" s="22" t="s">
        <v>715</v>
      </c>
      <c r="D30" s="23" t="s">
        <v>961</v>
      </c>
      <c r="E30" s="23" t="s">
        <v>962</v>
      </c>
      <c r="F30" s="23" t="s">
        <v>425</v>
      </c>
      <c r="G30" s="24" t="s">
        <v>870</v>
      </c>
      <c r="H30" s="21" t="s">
        <v>159</v>
      </c>
      <c r="I30" s="21" t="s">
        <v>159</v>
      </c>
      <c r="J30" s="21" t="s">
        <v>159</v>
      </c>
      <c r="K30" s="24" t="s">
        <v>963</v>
      </c>
      <c r="L30" s="21" t="s">
        <v>159</v>
      </c>
      <c r="M30" s="33"/>
      <c r="N30" s="25"/>
      <c r="O30" s="25"/>
      <c r="P30" s="25"/>
      <c r="Q30" s="25"/>
      <c r="R30" s="25"/>
      <c r="S30" s="25"/>
      <c r="T30" s="25"/>
      <c r="U30" s="25"/>
      <c r="V30" s="25"/>
      <c r="W30" s="25"/>
    </row>
    <row r="31" spans="1:23" ht="27" customHeight="1">
      <c r="A31" s="21">
        <v>29</v>
      </c>
      <c r="B31" s="22" t="s">
        <v>964</v>
      </c>
      <c r="C31" s="22" t="s">
        <v>715</v>
      </c>
      <c r="D31" s="23" t="s">
        <v>965</v>
      </c>
      <c r="E31" s="23" t="s">
        <v>966</v>
      </c>
      <c r="F31" s="23" t="s">
        <v>967</v>
      </c>
      <c r="G31" s="24" t="s">
        <v>870</v>
      </c>
      <c r="H31" s="21" t="s">
        <v>159</v>
      </c>
      <c r="I31" s="24" t="s">
        <v>968</v>
      </c>
      <c r="J31" s="26" t="s">
        <v>969</v>
      </c>
      <c r="K31" s="26" t="s">
        <v>970</v>
      </c>
      <c r="L31" s="21" t="s">
        <v>159</v>
      </c>
      <c r="M31" s="33"/>
      <c r="N31" s="25"/>
      <c r="O31" s="25"/>
      <c r="P31" s="25"/>
      <c r="Q31" s="25"/>
      <c r="R31" s="25"/>
      <c r="S31" s="25"/>
      <c r="T31" s="25"/>
      <c r="U31" s="25"/>
      <c r="V31" s="25"/>
      <c r="W31" s="25"/>
    </row>
    <row r="32" spans="1:23" ht="30" customHeight="1">
      <c r="A32" s="21">
        <v>30</v>
      </c>
      <c r="B32" s="22" t="s">
        <v>243</v>
      </c>
      <c r="C32" s="22" t="s">
        <v>971</v>
      </c>
      <c r="D32" s="23" t="s">
        <v>972</v>
      </c>
      <c r="E32" s="23" t="s">
        <v>973</v>
      </c>
      <c r="F32" s="23" t="s">
        <v>425</v>
      </c>
      <c r="G32" s="24" t="s">
        <v>870</v>
      </c>
      <c r="H32" s="21" t="s">
        <v>159</v>
      </c>
      <c r="I32" s="21" t="s">
        <v>159</v>
      </c>
      <c r="J32" s="21" t="s">
        <v>159</v>
      </c>
      <c r="K32" s="30" t="s">
        <v>974</v>
      </c>
      <c r="L32" s="21" t="s">
        <v>159</v>
      </c>
      <c r="M32" s="33"/>
      <c r="N32" s="25"/>
      <c r="O32" s="25"/>
      <c r="P32" s="25"/>
      <c r="Q32" s="25"/>
      <c r="R32" s="25"/>
      <c r="S32" s="25"/>
      <c r="T32" s="25"/>
      <c r="U32" s="25"/>
      <c r="V32" s="25"/>
      <c r="W32" s="25"/>
    </row>
    <row r="33" spans="1:23" ht="30" customHeight="1">
      <c r="A33" s="21">
        <v>31</v>
      </c>
      <c r="B33" s="22" t="s">
        <v>244</v>
      </c>
      <c r="C33" s="22" t="s">
        <v>971</v>
      </c>
      <c r="D33" s="29" t="s">
        <v>975</v>
      </c>
      <c r="E33" s="28" t="s">
        <v>976</v>
      </c>
      <c r="F33" s="23" t="s">
        <v>425</v>
      </c>
      <c r="G33" s="24" t="s">
        <v>870</v>
      </c>
      <c r="H33" s="21" t="s">
        <v>159</v>
      </c>
      <c r="I33" s="21" t="s">
        <v>159</v>
      </c>
      <c r="J33" s="30" t="s">
        <v>977</v>
      </c>
      <c r="K33" s="30" t="s">
        <v>974</v>
      </c>
      <c r="L33" s="21" t="s">
        <v>159</v>
      </c>
      <c r="M33" s="33"/>
      <c r="N33" s="25"/>
      <c r="O33" s="25"/>
      <c r="P33" s="25"/>
      <c r="Q33" s="25"/>
      <c r="R33" s="25"/>
      <c r="S33" s="25"/>
      <c r="T33" s="25"/>
      <c r="U33" s="25"/>
      <c r="V33" s="25"/>
      <c r="W33" s="25"/>
    </row>
    <row r="34" spans="1:23" ht="30" customHeight="1">
      <c r="A34" s="21">
        <v>32</v>
      </c>
      <c r="B34" s="22" t="s">
        <v>246</v>
      </c>
      <c r="C34" s="22" t="s">
        <v>971</v>
      </c>
      <c r="D34" s="23" t="s">
        <v>138</v>
      </c>
      <c r="E34" s="23" t="s">
        <v>978</v>
      </c>
      <c r="F34" s="23" t="s">
        <v>425</v>
      </c>
      <c r="G34" s="24" t="s">
        <v>870</v>
      </c>
      <c r="H34" s="21" t="s">
        <v>159</v>
      </c>
      <c r="I34" s="21" t="s">
        <v>159</v>
      </c>
      <c r="J34" s="30" t="s">
        <v>977</v>
      </c>
      <c r="K34" s="30" t="s">
        <v>974</v>
      </c>
      <c r="L34" s="21" t="s">
        <v>159</v>
      </c>
      <c r="M34" s="33"/>
      <c r="N34" s="25"/>
      <c r="O34" s="25"/>
      <c r="P34" s="25"/>
      <c r="Q34" s="25"/>
      <c r="R34" s="25"/>
      <c r="S34" s="25"/>
      <c r="T34" s="25"/>
      <c r="U34" s="25"/>
      <c r="V34" s="25"/>
      <c r="W34" s="25"/>
    </row>
    <row r="35" spans="1:23" ht="30" customHeight="1">
      <c r="A35" s="21">
        <v>33</v>
      </c>
      <c r="B35" s="22" t="s">
        <v>247</v>
      </c>
      <c r="C35" s="22" t="s">
        <v>971</v>
      </c>
      <c r="D35" s="23" t="s">
        <v>139</v>
      </c>
      <c r="E35" s="23" t="s">
        <v>979</v>
      </c>
      <c r="F35" s="23" t="s">
        <v>425</v>
      </c>
      <c r="G35" s="24" t="s">
        <v>870</v>
      </c>
      <c r="H35" s="21" t="s">
        <v>159</v>
      </c>
      <c r="I35" s="21" t="s">
        <v>159</v>
      </c>
      <c r="J35" s="21" t="s">
        <v>159</v>
      </c>
      <c r="K35" s="30" t="s">
        <v>974</v>
      </c>
      <c r="L35" s="21" t="s">
        <v>159</v>
      </c>
      <c r="M35" s="33"/>
      <c r="N35" s="25"/>
      <c r="O35" s="25"/>
      <c r="P35" s="25"/>
      <c r="Q35" s="25"/>
      <c r="R35" s="25"/>
      <c r="S35" s="25"/>
      <c r="T35" s="25"/>
      <c r="U35" s="25"/>
      <c r="V35" s="25"/>
      <c r="W35" s="25"/>
    </row>
    <row r="36" spans="1:23" ht="30" customHeight="1">
      <c r="A36" s="21">
        <v>34</v>
      </c>
      <c r="B36" s="22" t="s">
        <v>202</v>
      </c>
      <c r="C36" s="22" t="s">
        <v>82</v>
      </c>
      <c r="D36" s="23" t="s">
        <v>83</v>
      </c>
      <c r="E36" s="23" t="s">
        <v>980</v>
      </c>
      <c r="F36" s="23" t="s">
        <v>425</v>
      </c>
      <c r="G36" s="24" t="s">
        <v>870</v>
      </c>
      <c r="H36" s="21" t="s">
        <v>159</v>
      </c>
      <c r="I36" s="21" t="s">
        <v>159</v>
      </c>
      <c r="J36" s="21" t="s">
        <v>159</v>
      </c>
      <c r="K36" s="26" t="s">
        <v>981</v>
      </c>
      <c r="L36" s="21" t="s">
        <v>159</v>
      </c>
      <c r="M36" s="33"/>
      <c r="N36" s="25"/>
      <c r="O36" s="25"/>
      <c r="P36" s="25"/>
      <c r="Q36" s="25"/>
      <c r="R36" s="25"/>
      <c r="S36" s="25"/>
      <c r="T36" s="25"/>
      <c r="U36" s="25"/>
      <c r="V36" s="25"/>
      <c r="W36" s="25"/>
    </row>
    <row r="37" spans="1:23" ht="30" customHeight="1">
      <c r="A37" s="21">
        <v>35</v>
      </c>
      <c r="B37" s="22" t="s">
        <v>203</v>
      </c>
      <c r="C37" s="22" t="s">
        <v>82</v>
      </c>
      <c r="D37" s="23" t="s">
        <v>86</v>
      </c>
      <c r="E37" s="23" t="s">
        <v>982</v>
      </c>
      <c r="F37" s="23" t="s">
        <v>425</v>
      </c>
      <c r="G37" s="24" t="s">
        <v>870</v>
      </c>
      <c r="H37" s="21" t="s">
        <v>159</v>
      </c>
      <c r="I37" s="21" t="s">
        <v>159</v>
      </c>
      <c r="J37" s="21" t="s">
        <v>159</v>
      </c>
      <c r="K37" s="21" t="s">
        <v>159</v>
      </c>
      <c r="L37" s="21" t="s">
        <v>159</v>
      </c>
      <c r="M37" s="33"/>
      <c r="N37" s="25"/>
      <c r="O37" s="25"/>
      <c r="P37" s="25"/>
      <c r="Q37" s="25"/>
      <c r="R37" s="25"/>
      <c r="S37" s="25"/>
      <c r="T37" s="25"/>
      <c r="U37" s="25"/>
      <c r="V37" s="25"/>
      <c r="W37" s="25"/>
    </row>
    <row r="38" spans="1:23" ht="30" customHeight="1">
      <c r="A38" s="21">
        <v>36</v>
      </c>
      <c r="B38" s="22" t="s">
        <v>204</v>
      </c>
      <c r="C38" s="22" t="s">
        <v>82</v>
      </c>
      <c r="D38" s="23" t="s">
        <v>88</v>
      </c>
      <c r="E38" s="23" t="s">
        <v>983</v>
      </c>
      <c r="F38" s="23" t="s">
        <v>984</v>
      </c>
      <c r="G38" s="24" t="s">
        <v>870</v>
      </c>
      <c r="H38" s="21" t="s">
        <v>159</v>
      </c>
      <c r="I38" s="21" t="s">
        <v>159</v>
      </c>
      <c r="J38" s="26" t="s">
        <v>985</v>
      </c>
      <c r="K38" s="26" t="s">
        <v>986</v>
      </c>
      <c r="L38" s="26" t="s">
        <v>987</v>
      </c>
      <c r="M38" s="33"/>
      <c r="N38" s="25"/>
      <c r="O38" s="25"/>
      <c r="P38" s="25"/>
      <c r="Q38" s="25"/>
      <c r="R38" s="25"/>
      <c r="S38" s="25"/>
      <c r="T38" s="25"/>
      <c r="U38" s="25"/>
      <c r="V38" s="25"/>
      <c r="W38" s="25"/>
    </row>
    <row r="39" spans="1:23" ht="30" customHeight="1">
      <c r="A39" s="21">
        <v>37</v>
      </c>
      <c r="B39" s="22" t="s">
        <v>206</v>
      </c>
      <c r="C39" s="22" t="s">
        <v>82</v>
      </c>
      <c r="D39" s="23" t="s">
        <v>91</v>
      </c>
      <c r="E39" s="23" t="s">
        <v>988</v>
      </c>
      <c r="F39" s="23" t="s">
        <v>989</v>
      </c>
      <c r="G39" s="24" t="s">
        <v>870</v>
      </c>
      <c r="H39" s="21" t="s">
        <v>159</v>
      </c>
      <c r="I39" s="21" t="s">
        <v>159</v>
      </c>
      <c r="J39" s="21" t="s">
        <v>159</v>
      </c>
      <c r="K39" s="26" t="s">
        <v>981</v>
      </c>
      <c r="L39" s="21" t="s">
        <v>159</v>
      </c>
      <c r="M39" s="33"/>
      <c r="N39" s="25"/>
      <c r="O39" s="25"/>
      <c r="P39" s="25"/>
      <c r="Q39" s="25"/>
      <c r="R39" s="25"/>
      <c r="S39" s="25"/>
      <c r="T39" s="25"/>
      <c r="U39" s="25"/>
      <c r="V39" s="25"/>
      <c r="W39" s="25"/>
    </row>
    <row r="40" spans="1:23" ht="30" customHeight="1">
      <c r="A40" s="21">
        <v>38</v>
      </c>
      <c r="B40" s="22" t="s">
        <v>208</v>
      </c>
      <c r="C40" s="22" t="s">
        <v>82</v>
      </c>
      <c r="D40" s="23" t="s">
        <v>990</v>
      </c>
      <c r="E40" s="23" t="s">
        <v>991</v>
      </c>
      <c r="F40" s="23" t="s">
        <v>992</v>
      </c>
      <c r="G40" s="24" t="s">
        <v>870</v>
      </c>
      <c r="H40" s="21" t="s">
        <v>159</v>
      </c>
      <c r="I40" s="21" t="s">
        <v>159</v>
      </c>
      <c r="J40" s="21" t="s">
        <v>159</v>
      </c>
      <c r="K40" s="30" t="s">
        <v>993</v>
      </c>
      <c r="L40" s="21" t="s">
        <v>159</v>
      </c>
      <c r="M40" s="33"/>
      <c r="N40" s="25"/>
      <c r="O40" s="25"/>
      <c r="P40" s="25"/>
      <c r="Q40" s="25"/>
      <c r="R40" s="25"/>
      <c r="S40" s="25"/>
      <c r="T40" s="25"/>
      <c r="U40" s="25"/>
      <c r="V40" s="25"/>
      <c r="W40" s="25"/>
    </row>
    <row r="41" spans="1:23" ht="30" customHeight="1">
      <c r="A41" s="21">
        <v>39</v>
      </c>
      <c r="B41" s="22" t="s">
        <v>230</v>
      </c>
      <c r="C41" s="22" t="s">
        <v>115</v>
      </c>
      <c r="D41" s="23" t="s">
        <v>116</v>
      </c>
      <c r="E41" s="23" t="s">
        <v>994</v>
      </c>
      <c r="F41" s="23" t="s">
        <v>425</v>
      </c>
      <c r="G41" s="24" t="s">
        <v>870</v>
      </c>
      <c r="H41" s="21" t="s">
        <v>159</v>
      </c>
      <c r="I41" s="21" t="s">
        <v>159</v>
      </c>
      <c r="J41" s="21" t="s">
        <v>159</v>
      </c>
      <c r="K41" s="35" t="s">
        <v>995</v>
      </c>
      <c r="L41" s="21" t="s">
        <v>159</v>
      </c>
      <c r="M41" s="33"/>
      <c r="N41" s="25"/>
      <c r="O41" s="25"/>
      <c r="P41" s="25"/>
      <c r="Q41" s="25"/>
      <c r="R41" s="25"/>
      <c r="S41" s="25"/>
      <c r="T41" s="25"/>
      <c r="U41" s="25"/>
      <c r="V41" s="25"/>
      <c r="W41" s="25"/>
    </row>
    <row r="42" spans="1:23" ht="30" customHeight="1">
      <c r="A42" s="21">
        <v>40</v>
      </c>
      <c r="B42" s="22" t="s">
        <v>232</v>
      </c>
      <c r="C42" s="22" t="s">
        <v>115</v>
      </c>
      <c r="D42" s="36" t="s">
        <v>996</v>
      </c>
      <c r="E42" s="28" t="s">
        <v>997</v>
      </c>
      <c r="F42" s="28" t="s">
        <v>425</v>
      </c>
      <c r="G42" s="24" t="s">
        <v>870</v>
      </c>
      <c r="H42" s="21" t="s">
        <v>159</v>
      </c>
      <c r="I42" s="21" t="s">
        <v>159</v>
      </c>
      <c r="J42" s="21" t="s">
        <v>159</v>
      </c>
      <c r="K42" s="31" t="s">
        <v>998</v>
      </c>
      <c r="L42" s="21" t="s">
        <v>159</v>
      </c>
      <c r="M42" s="33"/>
      <c r="N42" s="25"/>
      <c r="O42" s="25"/>
      <c r="P42" s="25"/>
      <c r="Q42" s="25"/>
      <c r="R42" s="25"/>
      <c r="S42" s="25"/>
      <c r="T42" s="25"/>
      <c r="U42" s="25"/>
      <c r="V42" s="25"/>
      <c r="W42" s="25"/>
    </row>
    <row r="43" spans="1:23" ht="60.75" customHeight="1">
      <c r="A43" s="21">
        <v>41</v>
      </c>
      <c r="B43" s="22" t="s">
        <v>212</v>
      </c>
      <c r="C43" s="22" t="s">
        <v>99</v>
      </c>
      <c r="D43" s="23" t="s">
        <v>999</v>
      </c>
      <c r="E43" s="23" t="s">
        <v>1000</v>
      </c>
      <c r="F43" s="23"/>
      <c r="G43" s="24" t="s">
        <v>870</v>
      </c>
      <c r="H43" s="21" t="s">
        <v>159</v>
      </c>
      <c r="I43" s="21" t="s">
        <v>159</v>
      </c>
      <c r="J43" s="21" t="s">
        <v>159</v>
      </c>
      <c r="K43" s="24" t="s">
        <v>1001</v>
      </c>
      <c r="L43" s="24" t="s">
        <v>1002</v>
      </c>
      <c r="M43" s="25"/>
      <c r="N43" s="25"/>
      <c r="O43" s="25"/>
      <c r="P43" s="25"/>
      <c r="Q43" s="25"/>
      <c r="R43" s="25"/>
      <c r="S43" s="25"/>
      <c r="T43" s="25"/>
      <c r="U43" s="25"/>
      <c r="V43" s="25"/>
      <c r="W43" s="25"/>
    </row>
    <row r="44" spans="1:23" ht="30" customHeight="1">
      <c r="A44" s="21">
        <v>42</v>
      </c>
      <c r="B44" s="22" t="s">
        <v>213</v>
      </c>
      <c r="C44" s="22" t="s">
        <v>99</v>
      </c>
      <c r="D44" s="23" t="s">
        <v>1003</v>
      </c>
      <c r="E44" s="23" t="s">
        <v>1004</v>
      </c>
      <c r="F44" s="23"/>
      <c r="G44" s="24" t="s">
        <v>870</v>
      </c>
      <c r="H44" s="21" t="s">
        <v>159</v>
      </c>
      <c r="I44" s="21" t="s">
        <v>159</v>
      </c>
      <c r="J44" s="21" t="s">
        <v>159</v>
      </c>
      <c r="K44" s="30" t="s">
        <v>1005</v>
      </c>
      <c r="L44" s="21" t="s">
        <v>159</v>
      </c>
      <c r="M44" s="25"/>
      <c r="N44" s="25"/>
      <c r="O44" s="25"/>
      <c r="P44" s="25"/>
      <c r="Q44" s="25"/>
      <c r="R44" s="25"/>
      <c r="S44" s="25"/>
      <c r="T44" s="25"/>
      <c r="U44" s="25"/>
      <c r="V44" s="25"/>
      <c r="W44" s="25"/>
    </row>
    <row r="45" spans="1:23" ht="30" customHeight="1">
      <c r="A45" s="21">
        <v>43</v>
      </c>
      <c r="B45" s="22" t="s">
        <v>215</v>
      </c>
      <c r="C45" s="22" t="s">
        <v>99</v>
      </c>
      <c r="D45" s="23" t="s">
        <v>1006</v>
      </c>
      <c r="E45" s="23" t="s">
        <v>1007</v>
      </c>
      <c r="F45" s="23"/>
      <c r="G45" s="24" t="s">
        <v>870</v>
      </c>
      <c r="H45" s="21" t="s">
        <v>159</v>
      </c>
      <c r="I45" s="21" t="s">
        <v>159</v>
      </c>
      <c r="J45" s="21" t="s">
        <v>159</v>
      </c>
      <c r="K45" s="26" t="s">
        <v>1008</v>
      </c>
      <c r="L45" s="21" t="s">
        <v>159</v>
      </c>
      <c r="M45" s="25"/>
      <c r="N45" s="25"/>
      <c r="O45" s="25"/>
      <c r="P45" s="25"/>
      <c r="Q45" s="25"/>
      <c r="R45" s="25"/>
      <c r="S45" s="25"/>
      <c r="T45" s="25"/>
      <c r="U45" s="25"/>
      <c r="V45" s="25"/>
      <c r="W45" s="25"/>
    </row>
    <row r="46" spans="1:23" ht="30" customHeight="1">
      <c r="A46" s="21">
        <v>44</v>
      </c>
      <c r="B46" s="22" t="s">
        <v>217</v>
      </c>
      <c r="C46" s="22" t="s">
        <v>99</v>
      </c>
      <c r="D46" s="23" t="s">
        <v>1009</v>
      </c>
      <c r="E46" s="23" t="s">
        <v>1010</v>
      </c>
      <c r="F46" s="23"/>
      <c r="G46" s="24" t="s">
        <v>870</v>
      </c>
      <c r="H46" s="21" t="s">
        <v>159</v>
      </c>
      <c r="I46" s="26" t="s">
        <v>1011</v>
      </c>
      <c r="J46" s="21" t="s">
        <v>159</v>
      </c>
      <c r="K46" s="24" t="s">
        <v>1012</v>
      </c>
      <c r="L46" s="21" t="s">
        <v>159</v>
      </c>
      <c r="M46" s="25"/>
      <c r="N46" s="25"/>
      <c r="O46" s="25"/>
      <c r="P46" s="25"/>
      <c r="Q46" s="25"/>
      <c r="R46" s="25"/>
      <c r="S46" s="25"/>
      <c r="T46" s="25"/>
      <c r="U46" s="25"/>
      <c r="V46" s="25"/>
      <c r="W46" s="25"/>
    </row>
    <row r="47" spans="1:23" ht="30" customHeight="1">
      <c r="A47" s="21">
        <v>45</v>
      </c>
      <c r="B47" s="22" t="s">
        <v>219</v>
      </c>
      <c r="C47" s="22" t="s">
        <v>99</v>
      </c>
      <c r="D47" s="23" t="s">
        <v>1013</v>
      </c>
      <c r="E47" s="23" t="s">
        <v>1014</v>
      </c>
      <c r="F47" s="23"/>
      <c r="G47" s="24" t="s">
        <v>870</v>
      </c>
      <c r="H47" s="21" t="s">
        <v>159</v>
      </c>
      <c r="I47" s="21" t="s">
        <v>159</v>
      </c>
      <c r="J47" s="21" t="s">
        <v>159</v>
      </c>
      <c r="K47" s="21" t="s">
        <v>159</v>
      </c>
      <c r="L47" s="21" t="s">
        <v>159</v>
      </c>
      <c r="M47" s="25"/>
      <c r="N47" s="25"/>
      <c r="O47" s="25"/>
      <c r="P47" s="25"/>
      <c r="Q47" s="25"/>
      <c r="R47" s="25"/>
      <c r="S47" s="25"/>
      <c r="T47" s="25"/>
      <c r="U47" s="25"/>
      <c r="V47" s="25"/>
      <c r="W47" s="25"/>
    </row>
    <row r="48" spans="1:23" ht="30" customHeight="1">
      <c r="A48" s="21">
        <v>46</v>
      </c>
      <c r="B48" s="22" t="s">
        <v>220</v>
      </c>
      <c r="C48" s="22" t="s">
        <v>99</v>
      </c>
      <c r="D48" s="23" t="s">
        <v>1015</v>
      </c>
      <c r="E48" s="23" t="s">
        <v>1016</v>
      </c>
      <c r="F48" s="23"/>
      <c r="G48" s="24" t="s">
        <v>870</v>
      </c>
      <c r="H48" s="21" t="s">
        <v>159</v>
      </c>
      <c r="I48" s="21" t="s">
        <v>159</v>
      </c>
      <c r="J48" s="21" t="s">
        <v>159</v>
      </c>
      <c r="K48" s="21" t="s">
        <v>159</v>
      </c>
      <c r="L48" s="21" t="s">
        <v>159</v>
      </c>
      <c r="M48" s="25"/>
      <c r="N48" s="25"/>
      <c r="O48" s="25"/>
      <c r="P48" s="25"/>
      <c r="Q48" s="25"/>
      <c r="R48" s="25"/>
      <c r="S48" s="25"/>
      <c r="T48" s="25"/>
      <c r="U48" s="25"/>
      <c r="V48" s="25"/>
      <c r="W48" s="25"/>
    </row>
    <row r="49" spans="1:23" ht="30" customHeight="1">
      <c r="A49" s="21">
        <v>47</v>
      </c>
      <c r="B49" s="22" t="s">
        <v>222</v>
      </c>
      <c r="C49" s="22" t="s">
        <v>99</v>
      </c>
      <c r="D49" s="23" t="s">
        <v>1017</v>
      </c>
      <c r="E49" s="23" t="s">
        <v>1018</v>
      </c>
      <c r="F49" s="23" t="s">
        <v>1019</v>
      </c>
      <c r="G49" s="24" t="s">
        <v>870</v>
      </c>
      <c r="H49" s="21" t="s">
        <v>159</v>
      </c>
      <c r="I49" s="21" t="s">
        <v>159</v>
      </c>
      <c r="J49" s="21" t="s">
        <v>159</v>
      </c>
      <c r="K49" s="21" t="s">
        <v>159</v>
      </c>
      <c r="L49" s="21" t="s">
        <v>159</v>
      </c>
      <c r="M49" s="25"/>
      <c r="N49" s="25"/>
      <c r="O49" s="25"/>
      <c r="P49" s="25"/>
      <c r="Q49" s="25"/>
      <c r="R49" s="25"/>
      <c r="S49" s="25"/>
      <c r="T49" s="25"/>
      <c r="U49" s="25"/>
      <c r="V49" s="25"/>
      <c r="W49" s="25"/>
    </row>
    <row r="50" spans="1:23" ht="15.75" customHeight="1">
      <c r="A50" s="33"/>
      <c r="B50" s="33"/>
      <c r="C50" s="33"/>
      <c r="D50" s="33"/>
      <c r="E50" s="33"/>
      <c r="F50" s="33"/>
      <c r="G50" s="33"/>
      <c r="H50" s="33"/>
      <c r="I50" s="33"/>
      <c r="J50" s="33"/>
      <c r="K50" s="33"/>
      <c r="L50" s="33"/>
      <c r="M50" s="33"/>
      <c r="N50" s="33"/>
      <c r="O50" s="33"/>
      <c r="P50" s="33"/>
      <c r="Q50" s="33"/>
      <c r="R50" s="33"/>
      <c r="S50" s="33"/>
      <c r="T50" s="33"/>
      <c r="U50" s="33"/>
      <c r="V50" s="33"/>
      <c r="W50" s="33"/>
    </row>
    <row r="51" spans="1:23" ht="15.75" customHeight="1">
      <c r="A51" s="33"/>
      <c r="B51" s="33"/>
      <c r="C51" s="33"/>
      <c r="D51" s="33"/>
      <c r="E51" s="33"/>
      <c r="F51" s="33"/>
      <c r="G51" s="33"/>
      <c r="H51" s="33"/>
      <c r="I51" s="33"/>
      <c r="J51" s="33"/>
      <c r="K51" s="33"/>
      <c r="L51" s="33"/>
      <c r="M51" s="33"/>
      <c r="N51" s="33"/>
      <c r="O51" s="33"/>
      <c r="P51" s="33"/>
      <c r="Q51" s="33"/>
      <c r="R51" s="33"/>
      <c r="S51" s="33"/>
      <c r="T51" s="33"/>
      <c r="U51" s="33"/>
      <c r="V51" s="33"/>
      <c r="W51" s="33"/>
    </row>
    <row r="52" spans="1:23" ht="15.75" customHeight="1">
      <c r="A52" s="33"/>
      <c r="B52" s="33"/>
      <c r="C52" s="33"/>
      <c r="D52" s="33"/>
      <c r="E52" s="33"/>
      <c r="F52" s="33"/>
      <c r="G52" s="33"/>
      <c r="H52" s="33"/>
      <c r="I52" s="33"/>
      <c r="J52" s="33"/>
      <c r="K52" s="33"/>
      <c r="L52" s="33"/>
      <c r="M52" s="33"/>
      <c r="N52" s="33"/>
      <c r="O52" s="33"/>
      <c r="P52" s="33"/>
      <c r="Q52" s="33"/>
      <c r="R52" s="33"/>
      <c r="S52" s="33"/>
      <c r="T52" s="33"/>
      <c r="U52" s="33"/>
      <c r="V52" s="33"/>
      <c r="W52" s="33"/>
    </row>
    <row r="53" spans="1:23" ht="15.75" customHeight="1">
      <c r="A53" s="33"/>
      <c r="B53" s="33"/>
      <c r="C53" s="33"/>
      <c r="D53" s="33"/>
      <c r="E53" s="33"/>
      <c r="F53" s="33"/>
      <c r="G53" s="33"/>
      <c r="H53" s="33"/>
      <c r="I53" s="33"/>
      <c r="J53" s="33"/>
      <c r="K53" s="33"/>
      <c r="L53" s="33"/>
      <c r="M53" s="33"/>
      <c r="N53" s="33"/>
      <c r="O53" s="33"/>
      <c r="P53" s="33"/>
      <c r="Q53" s="33"/>
      <c r="R53" s="33"/>
      <c r="S53" s="33"/>
      <c r="T53" s="33"/>
      <c r="U53" s="33"/>
      <c r="V53" s="33"/>
      <c r="W53" s="33"/>
    </row>
    <row r="54" spans="1:23" ht="15.75" customHeight="1">
      <c r="A54" s="33"/>
      <c r="B54" s="33"/>
      <c r="C54" s="33"/>
      <c r="D54" s="33"/>
      <c r="E54" s="33"/>
      <c r="F54" s="33"/>
      <c r="G54" s="33"/>
      <c r="H54" s="33"/>
      <c r="I54" s="33"/>
      <c r="J54" s="33"/>
      <c r="K54" s="33"/>
      <c r="L54" s="33"/>
      <c r="M54" s="33"/>
      <c r="N54" s="33"/>
      <c r="O54" s="33"/>
      <c r="P54" s="33"/>
      <c r="Q54" s="33"/>
      <c r="R54" s="33"/>
      <c r="S54" s="33"/>
      <c r="T54" s="33"/>
      <c r="U54" s="33"/>
      <c r="V54" s="33"/>
      <c r="W54" s="33"/>
    </row>
    <row r="55" spans="1:23" ht="15.75" customHeight="1">
      <c r="A55" s="33"/>
      <c r="B55" s="33"/>
      <c r="C55" s="33"/>
      <c r="D55" s="33"/>
      <c r="E55" s="33"/>
      <c r="F55" s="33"/>
      <c r="G55" s="33"/>
      <c r="H55" s="33"/>
      <c r="I55" s="33"/>
      <c r="J55" s="33"/>
      <c r="K55" s="33"/>
      <c r="L55" s="33"/>
      <c r="M55" s="33"/>
      <c r="N55" s="33"/>
      <c r="O55" s="33"/>
      <c r="P55" s="33"/>
      <c r="Q55" s="33"/>
      <c r="R55" s="33"/>
      <c r="S55" s="33"/>
      <c r="T55" s="33"/>
      <c r="U55" s="33"/>
      <c r="V55" s="33"/>
      <c r="W55" s="33"/>
    </row>
    <row r="56" spans="1:23" ht="15.75" customHeight="1">
      <c r="A56" s="33"/>
      <c r="B56" s="33"/>
      <c r="C56" s="33"/>
      <c r="D56" s="33"/>
      <c r="E56" s="33"/>
      <c r="F56" s="33"/>
      <c r="G56" s="33"/>
      <c r="H56" s="33"/>
      <c r="I56" s="33"/>
      <c r="J56" s="33"/>
      <c r="K56" s="33"/>
      <c r="L56" s="33"/>
      <c r="M56" s="33"/>
      <c r="N56" s="33"/>
      <c r="O56" s="33"/>
      <c r="P56" s="33"/>
      <c r="Q56" s="33"/>
      <c r="R56" s="33"/>
      <c r="S56" s="33"/>
      <c r="T56" s="33"/>
      <c r="U56" s="33"/>
      <c r="V56" s="33"/>
      <c r="W56" s="33"/>
    </row>
    <row r="57" spans="1:23" ht="15.75" customHeight="1">
      <c r="A57" s="33"/>
      <c r="B57" s="33"/>
      <c r="C57" s="33"/>
      <c r="D57" s="33"/>
      <c r="E57" s="33"/>
      <c r="F57" s="33"/>
      <c r="G57" s="33"/>
      <c r="H57" s="33"/>
      <c r="I57" s="33"/>
      <c r="J57" s="33"/>
      <c r="K57" s="33"/>
      <c r="L57" s="33"/>
      <c r="M57" s="33"/>
      <c r="N57" s="33"/>
      <c r="O57" s="33"/>
      <c r="P57" s="33"/>
      <c r="Q57" s="33"/>
      <c r="R57" s="33"/>
      <c r="S57" s="33"/>
      <c r="T57" s="33"/>
      <c r="U57" s="33"/>
      <c r="V57" s="33"/>
      <c r="W57" s="33"/>
    </row>
    <row r="58" spans="1:23" ht="15.75" customHeight="1">
      <c r="A58" s="33"/>
      <c r="B58" s="33"/>
      <c r="C58" s="33"/>
      <c r="D58" s="33"/>
      <c r="E58" s="33"/>
      <c r="F58" s="33"/>
      <c r="G58" s="33"/>
      <c r="H58" s="33"/>
      <c r="I58" s="33"/>
      <c r="J58" s="33"/>
      <c r="K58" s="33"/>
      <c r="L58" s="33"/>
      <c r="M58" s="33"/>
      <c r="N58" s="33"/>
      <c r="O58" s="33"/>
      <c r="P58" s="33"/>
      <c r="Q58" s="33"/>
      <c r="R58" s="33"/>
      <c r="S58" s="33"/>
      <c r="T58" s="33"/>
      <c r="U58" s="33"/>
      <c r="V58" s="33"/>
      <c r="W58" s="33"/>
    </row>
    <row r="59" spans="1:23" ht="15.75" customHeight="1">
      <c r="A59" s="33"/>
      <c r="B59" s="33"/>
      <c r="C59" s="33"/>
      <c r="D59" s="33"/>
      <c r="E59" s="33"/>
      <c r="F59" s="33"/>
      <c r="G59" s="33"/>
      <c r="H59" s="33"/>
      <c r="I59" s="33"/>
      <c r="J59" s="33"/>
      <c r="K59" s="33"/>
      <c r="L59" s="33"/>
      <c r="M59" s="33"/>
      <c r="N59" s="33"/>
      <c r="O59" s="33"/>
      <c r="P59" s="33"/>
      <c r="Q59" s="33"/>
      <c r="R59" s="33"/>
      <c r="S59" s="33"/>
      <c r="T59" s="33"/>
      <c r="U59" s="33"/>
      <c r="V59" s="33"/>
      <c r="W59" s="33"/>
    </row>
    <row r="60" spans="1:23" ht="15.75" customHeight="1">
      <c r="A60" s="33"/>
      <c r="B60" s="33"/>
      <c r="C60" s="33"/>
      <c r="D60" s="33"/>
      <c r="E60" s="33"/>
      <c r="F60" s="33"/>
      <c r="G60" s="33"/>
      <c r="H60" s="33"/>
      <c r="I60" s="33"/>
      <c r="J60" s="33"/>
      <c r="K60" s="33"/>
      <c r="L60" s="33"/>
      <c r="M60" s="33"/>
      <c r="N60" s="33"/>
      <c r="O60" s="33"/>
      <c r="P60" s="33"/>
      <c r="Q60" s="33"/>
      <c r="R60" s="33"/>
      <c r="S60" s="33"/>
      <c r="T60" s="33"/>
      <c r="U60" s="33"/>
      <c r="V60" s="33"/>
      <c r="W60" s="33"/>
    </row>
    <row r="61" spans="1:23" ht="15.75" customHeight="1">
      <c r="A61" s="33"/>
      <c r="B61" s="33"/>
      <c r="C61" s="33"/>
      <c r="D61" s="33"/>
      <c r="E61" s="33"/>
      <c r="F61" s="33"/>
      <c r="G61" s="33"/>
      <c r="H61" s="33"/>
      <c r="I61" s="33"/>
      <c r="J61" s="33"/>
      <c r="K61" s="33"/>
      <c r="L61" s="33"/>
      <c r="M61" s="33"/>
      <c r="N61" s="33"/>
      <c r="O61" s="33"/>
      <c r="P61" s="33"/>
      <c r="Q61" s="33"/>
      <c r="R61" s="33"/>
      <c r="S61" s="33"/>
      <c r="T61" s="33"/>
      <c r="U61" s="33"/>
      <c r="V61" s="33"/>
      <c r="W61" s="33"/>
    </row>
    <row r="62" spans="1:23" ht="15.75" customHeight="1">
      <c r="A62" s="33"/>
      <c r="B62" s="33"/>
      <c r="C62" s="33"/>
      <c r="D62" s="33"/>
      <c r="E62" s="33"/>
      <c r="F62" s="33"/>
      <c r="G62" s="33"/>
      <c r="H62" s="33"/>
      <c r="I62" s="33"/>
      <c r="J62" s="33"/>
      <c r="K62" s="33"/>
      <c r="L62" s="33"/>
      <c r="M62" s="33"/>
      <c r="N62" s="33"/>
      <c r="O62" s="33"/>
      <c r="P62" s="33"/>
      <c r="Q62" s="33"/>
      <c r="R62" s="33"/>
      <c r="S62" s="33"/>
      <c r="T62" s="33"/>
      <c r="U62" s="33"/>
      <c r="V62" s="33"/>
      <c r="W62" s="33"/>
    </row>
    <row r="63" spans="1:23" ht="15.75" customHeight="1">
      <c r="A63" s="33"/>
      <c r="B63" s="33"/>
      <c r="C63" s="33"/>
      <c r="D63" s="33"/>
      <c r="E63" s="33"/>
      <c r="F63" s="33"/>
      <c r="G63" s="33"/>
      <c r="H63" s="33"/>
      <c r="I63" s="33"/>
      <c r="J63" s="33"/>
      <c r="K63" s="33"/>
      <c r="L63" s="33"/>
      <c r="M63" s="33"/>
      <c r="N63" s="33"/>
      <c r="O63" s="33"/>
      <c r="P63" s="33"/>
      <c r="Q63" s="33"/>
      <c r="R63" s="33"/>
      <c r="S63" s="33"/>
      <c r="T63" s="33"/>
      <c r="U63" s="33"/>
      <c r="V63" s="33"/>
      <c r="W63" s="33"/>
    </row>
    <row r="64" spans="1:23" ht="15.75" customHeight="1">
      <c r="A64" s="33"/>
      <c r="B64" s="33"/>
      <c r="C64" s="33"/>
      <c r="D64" s="33"/>
      <c r="E64" s="33"/>
      <c r="F64" s="33"/>
      <c r="G64" s="33"/>
      <c r="H64" s="33"/>
      <c r="I64" s="33"/>
      <c r="J64" s="33"/>
      <c r="K64" s="33"/>
      <c r="L64" s="33"/>
      <c r="M64" s="33"/>
      <c r="N64" s="33"/>
      <c r="O64" s="33"/>
      <c r="P64" s="33"/>
      <c r="Q64" s="33"/>
      <c r="R64" s="33"/>
      <c r="S64" s="33"/>
      <c r="T64" s="33"/>
      <c r="U64" s="33"/>
      <c r="V64" s="33"/>
      <c r="W64" s="33"/>
    </row>
    <row r="65" spans="1:23" ht="15.75" customHeight="1">
      <c r="A65" s="33"/>
      <c r="B65" s="33"/>
      <c r="C65" s="33"/>
      <c r="D65" s="33"/>
      <c r="E65" s="33"/>
      <c r="F65" s="33"/>
      <c r="G65" s="33"/>
      <c r="H65" s="33"/>
      <c r="I65" s="33"/>
      <c r="J65" s="33"/>
      <c r="K65" s="33"/>
      <c r="L65" s="33"/>
      <c r="M65" s="33"/>
      <c r="N65" s="33"/>
      <c r="O65" s="33"/>
      <c r="P65" s="33"/>
      <c r="Q65" s="33"/>
      <c r="R65" s="33"/>
      <c r="S65" s="33"/>
      <c r="T65" s="33"/>
      <c r="U65" s="33"/>
      <c r="V65" s="33"/>
      <c r="W65" s="33"/>
    </row>
    <row r="66" spans="1:23" ht="15.75" customHeight="1">
      <c r="A66" s="33"/>
      <c r="B66" s="33"/>
      <c r="C66" s="33"/>
      <c r="D66" s="33"/>
      <c r="E66" s="33"/>
      <c r="F66" s="33"/>
      <c r="G66" s="33"/>
      <c r="H66" s="33"/>
      <c r="I66" s="33"/>
      <c r="J66" s="33"/>
      <c r="K66" s="33"/>
      <c r="L66" s="33"/>
      <c r="M66" s="33"/>
      <c r="N66" s="33"/>
      <c r="O66" s="33"/>
      <c r="P66" s="33"/>
      <c r="Q66" s="33"/>
      <c r="R66" s="33"/>
      <c r="S66" s="33"/>
      <c r="T66" s="33"/>
      <c r="U66" s="33"/>
      <c r="V66" s="33"/>
      <c r="W66" s="33"/>
    </row>
    <row r="67" spans="1:23" ht="15.75" customHeight="1">
      <c r="A67" s="33"/>
      <c r="B67" s="33"/>
      <c r="C67" s="33"/>
      <c r="D67" s="37"/>
      <c r="E67" s="37"/>
      <c r="F67" s="37"/>
      <c r="G67" s="33"/>
      <c r="H67" s="33"/>
      <c r="I67" s="33"/>
      <c r="J67" s="33"/>
      <c r="K67" s="33"/>
      <c r="L67" s="33"/>
      <c r="M67" s="33"/>
      <c r="N67" s="33"/>
      <c r="O67" s="33"/>
      <c r="P67" s="33"/>
      <c r="Q67" s="33"/>
      <c r="R67" s="33"/>
      <c r="S67" s="33"/>
      <c r="T67" s="33"/>
      <c r="U67" s="33"/>
      <c r="V67" s="33"/>
      <c r="W67" s="33"/>
    </row>
    <row r="68" spans="1:23" ht="14.25" customHeight="1">
      <c r="A68" s="25"/>
      <c r="B68" s="25"/>
      <c r="C68" s="25"/>
      <c r="D68" s="38"/>
      <c r="E68" s="38"/>
      <c r="F68" s="38"/>
      <c r="G68" s="25"/>
      <c r="H68" s="25"/>
      <c r="I68" s="25"/>
      <c r="J68" s="25"/>
      <c r="K68" s="25"/>
      <c r="L68" s="25"/>
      <c r="M68" s="25"/>
      <c r="N68" s="25"/>
      <c r="O68" s="25"/>
      <c r="P68" s="25"/>
      <c r="Q68" s="25"/>
      <c r="R68" s="25"/>
      <c r="S68" s="25"/>
      <c r="T68" s="25"/>
      <c r="U68" s="25"/>
      <c r="V68" s="25"/>
      <c r="W68" s="25"/>
    </row>
    <row r="69" spans="1:23" ht="14.25" customHeight="1">
      <c r="A69" s="25"/>
      <c r="B69" s="25"/>
      <c r="C69" s="25"/>
      <c r="D69" s="25"/>
      <c r="E69" s="25"/>
      <c r="F69" s="25"/>
      <c r="G69" s="25"/>
      <c r="H69" s="25"/>
      <c r="I69" s="25"/>
      <c r="J69" s="25"/>
      <c r="K69" s="25"/>
      <c r="L69" s="25"/>
      <c r="M69" s="25"/>
      <c r="N69" s="25"/>
      <c r="O69" s="25"/>
      <c r="P69" s="25"/>
      <c r="Q69" s="25"/>
      <c r="R69" s="25"/>
      <c r="S69" s="25"/>
      <c r="T69" s="25"/>
      <c r="U69" s="25"/>
      <c r="V69" s="25"/>
      <c r="W69" s="25"/>
    </row>
    <row r="70" spans="1:23" ht="14.25" customHeight="1">
      <c r="A70" s="25"/>
      <c r="B70" s="25"/>
      <c r="C70" s="25"/>
      <c r="D70" s="25"/>
      <c r="E70" s="25"/>
      <c r="F70" s="25"/>
      <c r="G70" s="25"/>
      <c r="H70" s="25"/>
      <c r="I70" s="25"/>
      <c r="J70" s="25"/>
      <c r="K70" s="25"/>
      <c r="L70" s="25"/>
      <c r="M70" s="25"/>
      <c r="N70" s="25"/>
      <c r="O70" s="25"/>
      <c r="P70" s="25"/>
      <c r="Q70" s="25"/>
      <c r="R70" s="25"/>
      <c r="S70" s="25"/>
      <c r="T70" s="25"/>
      <c r="U70" s="25"/>
      <c r="V70" s="25"/>
      <c r="W70" s="25"/>
    </row>
    <row r="71" spans="1:23" ht="14.25" customHeight="1">
      <c r="A71" s="25"/>
      <c r="B71" s="25"/>
      <c r="C71" s="25"/>
      <c r="D71" s="25"/>
      <c r="E71" s="25"/>
      <c r="F71" s="25"/>
      <c r="G71" s="25"/>
      <c r="H71" s="25"/>
      <c r="I71" s="25"/>
      <c r="J71" s="25"/>
      <c r="K71" s="25"/>
      <c r="L71" s="25"/>
      <c r="M71" s="25"/>
      <c r="N71" s="25"/>
      <c r="O71" s="25"/>
      <c r="P71" s="25"/>
      <c r="Q71" s="25"/>
      <c r="R71" s="25"/>
      <c r="S71" s="25"/>
      <c r="T71" s="25"/>
      <c r="U71" s="25"/>
      <c r="V71" s="25"/>
      <c r="W71" s="25"/>
    </row>
    <row r="72" spans="1:23" ht="14.25" customHeight="1">
      <c r="A72" s="25"/>
      <c r="B72" s="25"/>
      <c r="C72" s="25"/>
      <c r="D72" s="25"/>
      <c r="E72" s="25"/>
      <c r="F72" s="25"/>
      <c r="G72" s="25"/>
      <c r="H72" s="25"/>
      <c r="I72" s="25"/>
      <c r="J72" s="25"/>
      <c r="K72" s="25"/>
      <c r="L72" s="25"/>
      <c r="M72" s="25"/>
      <c r="N72" s="25"/>
      <c r="O72" s="25"/>
      <c r="P72" s="25"/>
      <c r="Q72" s="25"/>
      <c r="R72" s="25"/>
      <c r="S72" s="25"/>
      <c r="T72" s="25"/>
      <c r="U72" s="25"/>
      <c r="V72" s="25"/>
      <c r="W72" s="25"/>
    </row>
    <row r="73" spans="1:23" ht="14.25" customHeight="1">
      <c r="A73" s="25"/>
      <c r="B73" s="25"/>
      <c r="C73" s="25"/>
      <c r="D73" s="25"/>
      <c r="E73" s="25"/>
      <c r="F73" s="25"/>
      <c r="G73" s="25"/>
      <c r="H73" s="25"/>
      <c r="I73" s="25"/>
      <c r="J73" s="25"/>
      <c r="K73" s="25"/>
      <c r="L73" s="25"/>
      <c r="M73" s="25"/>
      <c r="N73" s="25"/>
      <c r="O73" s="25"/>
      <c r="P73" s="25"/>
      <c r="Q73" s="25"/>
      <c r="R73" s="25"/>
      <c r="S73" s="25"/>
      <c r="T73" s="25"/>
      <c r="U73" s="25"/>
      <c r="V73" s="25"/>
      <c r="W73" s="25"/>
    </row>
    <row r="74" spans="1:23" ht="14.25" customHeight="1">
      <c r="A74" s="25"/>
      <c r="B74" s="25"/>
      <c r="C74" s="25"/>
      <c r="D74" s="25"/>
      <c r="E74" s="25"/>
      <c r="F74" s="25"/>
      <c r="G74" s="25"/>
      <c r="H74" s="25"/>
      <c r="I74" s="25"/>
      <c r="J74" s="25"/>
      <c r="K74" s="25"/>
      <c r="L74" s="25"/>
      <c r="M74" s="25"/>
      <c r="N74" s="25"/>
      <c r="O74" s="25"/>
      <c r="P74" s="25"/>
      <c r="Q74" s="25"/>
      <c r="R74" s="25"/>
      <c r="S74" s="25"/>
      <c r="T74" s="25"/>
      <c r="U74" s="25"/>
      <c r="V74" s="25"/>
      <c r="W74" s="25"/>
    </row>
    <row r="75" spans="1:23" ht="14.25" customHeight="1">
      <c r="A75" s="25"/>
      <c r="B75" s="25"/>
      <c r="C75" s="25"/>
      <c r="D75" s="25"/>
      <c r="E75" s="25"/>
      <c r="F75" s="25"/>
      <c r="G75" s="25"/>
      <c r="H75" s="25"/>
      <c r="I75" s="25"/>
      <c r="J75" s="25"/>
      <c r="K75" s="25"/>
      <c r="L75" s="25"/>
      <c r="M75" s="25"/>
      <c r="N75" s="25"/>
      <c r="O75" s="25"/>
      <c r="P75" s="25"/>
      <c r="Q75" s="25"/>
      <c r="R75" s="25"/>
      <c r="S75" s="25"/>
      <c r="T75" s="25"/>
      <c r="U75" s="25"/>
      <c r="V75" s="25"/>
      <c r="W75" s="25"/>
    </row>
    <row r="76" spans="1:23" ht="14.25" customHeight="1">
      <c r="A76" s="25"/>
      <c r="B76" s="25"/>
      <c r="C76" s="25"/>
      <c r="D76" s="25"/>
      <c r="E76" s="25"/>
      <c r="F76" s="25"/>
      <c r="G76" s="25"/>
      <c r="H76" s="25"/>
      <c r="I76" s="25"/>
      <c r="J76" s="25"/>
      <c r="K76" s="25"/>
      <c r="L76" s="25"/>
      <c r="M76" s="25"/>
      <c r="N76" s="25"/>
      <c r="O76" s="25"/>
      <c r="P76" s="25"/>
      <c r="Q76" s="25"/>
      <c r="R76" s="25"/>
      <c r="S76" s="25"/>
      <c r="T76" s="25"/>
      <c r="U76" s="25"/>
      <c r="V76" s="25"/>
      <c r="W76" s="25"/>
    </row>
    <row r="77" spans="1:23" ht="14.25" customHeight="1">
      <c r="A77" s="25"/>
      <c r="B77" s="25"/>
      <c r="C77" s="25"/>
      <c r="D77" s="25"/>
      <c r="E77" s="25"/>
      <c r="F77" s="25"/>
      <c r="G77" s="25"/>
      <c r="H77" s="25"/>
      <c r="I77" s="25"/>
      <c r="J77" s="25"/>
      <c r="K77" s="25"/>
      <c r="L77" s="25"/>
      <c r="M77" s="25"/>
      <c r="N77" s="25"/>
      <c r="O77" s="25"/>
      <c r="P77" s="25"/>
      <c r="Q77" s="25"/>
      <c r="R77" s="25"/>
      <c r="S77" s="25"/>
      <c r="T77" s="25"/>
      <c r="U77" s="25"/>
      <c r="V77" s="25"/>
      <c r="W77" s="25"/>
    </row>
    <row r="78" spans="1:23" ht="14.25" customHeight="1">
      <c r="A78" s="25"/>
      <c r="B78" s="25"/>
      <c r="C78" s="25"/>
      <c r="D78" s="25"/>
      <c r="E78" s="25"/>
      <c r="F78" s="25"/>
      <c r="G78" s="25"/>
      <c r="H78" s="25"/>
      <c r="I78" s="25"/>
      <c r="J78" s="25"/>
      <c r="K78" s="25"/>
      <c r="L78" s="25"/>
      <c r="M78" s="25"/>
      <c r="N78" s="25"/>
      <c r="O78" s="25"/>
      <c r="P78" s="25"/>
      <c r="Q78" s="25"/>
      <c r="R78" s="25"/>
      <c r="S78" s="25"/>
      <c r="T78" s="25"/>
      <c r="U78" s="25"/>
      <c r="V78" s="25"/>
      <c r="W78" s="25"/>
    </row>
    <row r="79" spans="1:23" ht="14.25" customHeight="1">
      <c r="A79" s="25"/>
      <c r="B79" s="25"/>
      <c r="C79" s="25"/>
      <c r="D79" s="25"/>
      <c r="E79" s="25"/>
      <c r="F79" s="25"/>
      <c r="G79" s="25"/>
      <c r="H79" s="25"/>
      <c r="I79" s="25"/>
      <c r="J79" s="25"/>
      <c r="K79" s="25"/>
      <c r="L79" s="25"/>
      <c r="M79" s="25"/>
      <c r="N79" s="25"/>
      <c r="O79" s="25"/>
      <c r="P79" s="25"/>
      <c r="Q79" s="25"/>
      <c r="R79" s="25"/>
      <c r="S79" s="25"/>
      <c r="T79" s="25"/>
      <c r="U79" s="25"/>
      <c r="V79" s="25"/>
      <c r="W79" s="25"/>
    </row>
    <row r="80" spans="1:23" ht="14.25" customHeight="1">
      <c r="A80" s="25"/>
      <c r="B80" s="25"/>
      <c r="C80" s="25"/>
      <c r="D80" s="25"/>
      <c r="E80" s="25"/>
      <c r="F80" s="25"/>
      <c r="G80" s="25"/>
      <c r="H80" s="25"/>
      <c r="I80" s="25"/>
      <c r="J80" s="25"/>
      <c r="K80" s="25"/>
      <c r="L80" s="25"/>
      <c r="M80" s="25"/>
      <c r="N80" s="25"/>
      <c r="O80" s="25"/>
      <c r="P80" s="25"/>
      <c r="Q80" s="25"/>
      <c r="R80" s="25"/>
      <c r="S80" s="25"/>
      <c r="T80" s="25"/>
      <c r="U80" s="25"/>
      <c r="V80" s="25"/>
      <c r="W80" s="25"/>
    </row>
    <row r="81" spans="1:23" ht="14.25" customHeight="1">
      <c r="A81" s="25"/>
      <c r="B81" s="25"/>
      <c r="C81" s="25"/>
      <c r="D81" s="25"/>
      <c r="E81" s="25"/>
      <c r="F81" s="25"/>
      <c r="G81" s="25"/>
      <c r="H81" s="25"/>
      <c r="I81" s="25"/>
      <c r="J81" s="25"/>
      <c r="K81" s="25"/>
      <c r="L81" s="25"/>
      <c r="M81" s="25"/>
      <c r="N81" s="25"/>
      <c r="O81" s="25"/>
      <c r="P81" s="25"/>
      <c r="Q81" s="25"/>
      <c r="R81" s="25"/>
      <c r="S81" s="25"/>
      <c r="T81" s="25"/>
      <c r="U81" s="25"/>
      <c r="V81" s="25"/>
      <c r="W81" s="25"/>
    </row>
    <row r="82" spans="1:23" ht="14.25" customHeight="1">
      <c r="A82" s="25"/>
      <c r="B82" s="25"/>
      <c r="C82" s="25"/>
      <c r="D82" s="25"/>
      <c r="E82" s="25"/>
      <c r="F82" s="25"/>
      <c r="G82" s="25"/>
      <c r="H82" s="25"/>
      <c r="I82" s="25"/>
      <c r="J82" s="25"/>
      <c r="K82" s="25"/>
      <c r="L82" s="25"/>
      <c r="M82" s="25"/>
      <c r="N82" s="25"/>
      <c r="O82" s="25"/>
      <c r="P82" s="25"/>
      <c r="Q82" s="25"/>
      <c r="R82" s="25"/>
      <c r="S82" s="25"/>
      <c r="T82" s="25"/>
      <c r="U82" s="25"/>
      <c r="V82" s="25"/>
      <c r="W82" s="25"/>
    </row>
    <row r="83" spans="1:23" ht="14.25" customHeight="1">
      <c r="A83" s="25"/>
      <c r="B83" s="25"/>
      <c r="C83" s="25"/>
      <c r="D83" s="25"/>
      <c r="E83" s="25"/>
      <c r="F83" s="25"/>
      <c r="G83" s="25"/>
      <c r="H83" s="25"/>
      <c r="I83" s="25"/>
      <c r="J83" s="25"/>
      <c r="K83" s="25"/>
      <c r="L83" s="25"/>
      <c r="M83" s="25"/>
      <c r="N83" s="25"/>
      <c r="O83" s="25"/>
      <c r="P83" s="25"/>
      <c r="Q83" s="25"/>
      <c r="R83" s="25"/>
      <c r="S83" s="25"/>
      <c r="T83" s="25"/>
      <c r="U83" s="25"/>
      <c r="V83" s="25"/>
      <c r="W83" s="25"/>
    </row>
    <row r="84" spans="1:23" ht="14.25" customHeight="1">
      <c r="A84" s="25"/>
      <c r="B84" s="25"/>
      <c r="C84" s="25"/>
      <c r="D84" s="25"/>
      <c r="E84" s="25"/>
      <c r="F84" s="25"/>
      <c r="G84" s="25"/>
      <c r="H84" s="25"/>
      <c r="I84" s="25"/>
      <c r="J84" s="25"/>
      <c r="K84" s="25"/>
      <c r="L84" s="25"/>
      <c r="M84" s="25"/>
      <c r="N84" s="25"/>
      <c r="O84" s="25"/>
      <c r="P84" s="25"/>
      <c r="Q84" s="25"/>
      <c r="R84" s="25"/>
      <c r="S84" s="25"/>
      <c r="T84" s="25"/>
      <c r="U84" s="25"/>
      <c r="V84" s="25"/>
      <c r="W84" s="25"/>
    </row>
    <row r="85" spans="1:23" ht="14.25" customHeight="1">
      <c r="A85" s="25"/>
      <c r="B85" s="25"/>
      <c r="C85" s="25"/>
      <c r="D85" s="25"/>
      <c r="E85" s="25"/>
      <c r="F85" s="25"/>
      <c r="G85" s="25"/>
      <c r="H85" s="25"/>
      <c r="I85" s="25"/>
      <c r="J85" s="25"/>
      <c r="K85" s="25"/>
      <c r="L85" s="25"/>
      <c r="M85" s="25"/>
      <c r="N85" s="25"/>
      <c r="O85" s="25"/>
      <c r="P85" s="25"/>
      <c r="Q85" s="25"/>
      <c r="R85" s="25"/>
      <c r="S85" s="25"/>
      <c r="T85" s="25"/>
      <c r="U85" s="25"/>
      <c r="V85" s="25"/>
      <c r="W85" s="25"/>
    </row>
    <row r="86" spans="1:23" ht="14.25" customHeight="1">
      <c r="A86" s="25"/>
      <c r="B86" s="25"/>
      <c r="C86" s="25"/>
      <c r="D86" s="25"/>
      <c r="E86" s="25"/>
      <c r="F86" s="25"/>
      <c r="G86" s="25"/>
      <c r="H86" s="25"/>
      <c r="I86" s="25"/>
      <c r="J86" s="25"/>
      <c r="K86" s="25"/>
      <c r="L86" s="25"/>
      <c r="M86" s="25"/>
      <c r="N86" s="25"/>
      <c r="O86" s="25"/>
      <c r="P86" s="25"/>
      <c r="Q86" s="25"/>
      <c r="R86" s="25"/>
      <c r="S86" s="25"/>
      <c r="T86" s="25"/>
      <c r="U86" s="25"/>
      <c r="V86" s="25"/>
      <c r="W86" s="25"/>
    </row>
    <row r="87" spans="1:23" ht="14.25" customHeight="1">
      <c r="A87" s="25"/>
      <c r="B87" s="25"/>
      <c r="C87" s="25"/>
      <c r="D87" s="25"/>
      <c r="E87" s="25"/>
      <c r="F87" s="25"/>
      <c r="G87" s="25"/>
      <c r="H87" s="25"/>
      <c r="I87" s="25"/>
      <c r="J87" s="25"/>
      <c r="K87" s="25"/>
      <c r="L87" s="25"/>
      <c r="M87" s="25"/>
      <c r="N87" s="25"/>
      <c r="O87" s="25"/>
      <c r="P87" s="25"/>
      <c r="Q87" s="25"/>
      <c r="R87" s="25"/>
      <c r="S87" s="25"/>
      <c r="T87" s="25"/>
      <c r="U87" s="25"/>
      <c r="V87" s="25"/>
      <c r="W87" s="25"/>
    </row>
    <row r="88" spans="1:23" ht="14.25" customHeight="1">
      <c r="A88" s="25"/>
      <c r="B88" s="25"/>
      <c r="C88" s="25"/>
      <c r="D88" s="25"/>
      <c r="E88" s="25"/>
      <c r="F88" s="25"/>
      <c r="G88" s="25"/>
      <c r="H88" s="25"/>
      <c r="I88" s="25"/>
      <c r="J88" s="25"/>
      <c r="K88" s="25"/>
      <c r="L88" s="25"/>
      <c r="M88" s="25"/>
      <c r="N88" s="25"/>
      <c r="O88" s="25"/>
      <c r="P88" s="25"/>
      <c r="Q88" s="25"/>
      <c r="R88" s="25"/>
      <c r="S88" s="25"/>
      <c r="T88" s="25"/>
      <c r="U88" s="25"/>
      <c r="V88" s="25"/>
      <c r="W88" s="25"/>
    </row>
    <row r="89" spans="1:23" ht="14.25" customHeight="1">
      <c r="A89" s="25"/>
      <c r="B89" s="25"/>
      <c r="C89" s="25"/>
      <c r="D89" s="25"/>
      <c r="E89" s="25"/>
      <c r="F89" s="25"/>
      <c r="G89" s="25"/>
      <c r="H89" s="25"/>
      <c r="I89" s="25"/>
      <c r="J89" s="25"/>
      <c r="K89" s="25"/>
      <c r="L89" s="25"/>
      <c r="M89" s="25"/>
      <c r="N89" s="25"/>
      <c r="O89" s="25"/>
      <c r="P89" s="25"/>
      <c r="Q89" s="25"/>
      <c r="R89" s="25"/>
      <c r="S89" s="25"/>
      <c r="T89" s="25"/>
      <c r="U89" s="25"/>
      <c r="V89" s="25"/>
      <c r="W89" s="25"/>
    </row>
    <row r="90" spans="1:23" ht="14.25" customHeight="1">
      <c r="A90" s="25"/>
      <c r="B90" s="25"/>
      <c r="C90" s="25"/>
      <c r="D90" s="25"/>
      <c r="E90" s="25"/>
      <c r="F90" s="25"/>
      <c r="G90" s="25"/>
      <c r="H90" s="25"/>
      <c r="I90" s="25"/>
      <c r="J90" s="25"/>
      <c r="K90" s="25"/>
      <c r="L90" s="25"/>
      <c r="M90" s="25"/>
      <c r="N90" s="25"/>
      <c r="O90" s="25"/>
      <c r="P90" s="25"/>
      <c r="Q90" s="25"/>
      <c r="R90" s="25"/>
      <c r="S90" s="25"/>
      <c r="T90" s="25"/>
      <c r="U90" s="25"/>
      <c r="V90" s="25"/>
      <c r="W90" s="25"/>
    </row>
    <row r="91" spans="1:23" ht="14.25" customHeight="1">
      <c r="A91" s="25"/>
      <c r="B91" s="25"/>
      <c r="C91" s="25"/>
      <c r="D91" s="25"/>
      <c r="E91" s="25"/>
      <c r="F91" s="25"/>
      <c r="G91" s="25"/>
      <c r="H91" s="25"/>
      <c r="I91" s="25"/>
      <c r="J91" s="25"/>
      <c r="K91" s="25"/>
      <c r="L91" s="25"/>
      <c r="M91" s="25"/>
      <c r="N91" s="25"/>
      <c r="O91" s="25"/>
      <c r="P91" s="25"/>
      <c r="Q91" s="25"/>
      <c r="R91" s="25"/>
      <c r="S91" s="25"/>
      <c r="T91" s="25"/>
      <c r="U91" s="25"/>
      <c r="V91" s="25"/>
      <c r="W91" s="25"/>
    </row>
    <row r="92" spans="1:23" ht="14.25" customHeight="1">
      <c r="A92" s="25"/>
      <c r="B92" s="25"/>
      <c r="C92" s="25"/>
      <c r="D92" s="25"/>
      <c r="E92" s="25"/>
      <c r="F92" s="25"/>
      <c r="G92" s="25"/>
      <c r="H92" s="25"/>
      <c r="I92" s="25"/>
      <c r="J92" s="25"/>
      <c r="K92" s="25"/>
      <c r="L92" s="25"/>
      <c r="M92" s="25"/>
      <c r="N92" s="25"/>
      <c r="O92" s="25"/>
      <c r="P92" s="25"/>
      <c r="Q92" s="25"/>
      <c r="R92" s="25"/>
      <c r="S92" s="25"/>
      <c r="T92" s="25"/>
      <c r="U92" s="25"/>
      <c r="V92" s="25"/>
      <c r="W92" s="25"/>
    </row>
    <row r="93" spans="1:23" ht="14.25" customHeight="1">
      <c r="A93" s="25"/>
      <c r="B93" s="25"/>
      <c r="C93" s="25"/>
      <c r="D93" s="25"/>
      <c r="E93" s="25"/>
      <c r="F93" s="25"/>
      <c r="G93" s="25"/>
      <c r="H93" s="25"/>
      <c r="I93" s="25"/>
      <c r="J93" s="25"/>
      <c r="K93" s="25"/>
      <c r="L93" s="25"/>
      <c r="M93" s="25"/>
      <c r="N93" s="25"/>
      <c r="O93" s="25"/>
      <c r="P93" s="25"/>
      <c r="Q93" s="25"/>
      <c r="R93" s="25"/>
      <c r="S93" s="25"/>
      <c r="T93" s="25"/>
      <c r="U93" s="25"/>
      <c r="V93" s="25"/>
      <c r="W93" s="25"/>
    </row>
    <row r="94" spans="1:23" ht="14.25" customHeight="1">
      <c r="A94" s="25"/>
      <c r="B94" s="25"/>
      <c r="C94" s="25"/>
      <c r="D94" s="25"/>
      <c r="E94" s="25"/>
      <c r="F94" s="25"/>
      <c r="G94" s="25"/>
      <c r="H94" s="25"/>
      <c r="I94" s="25"/>
      <c r="J94" s="25"/>
      <c r="K94" s="25"/>
      <c r="L94" s="25"/>
      <c r="M94" s="25"/>
      <c r="N94" s="25"/>
      <c r="O94" s="25"/>
      <c r="P94" s="25"/>
      <c r="Q94" s="25"/>
      <c r="R94" s="25"/>
      <c r="S94" s="25"/>
      <c r="T94" s="25"/>
      <c r="U94" s="25"/>
      <c r="V94" s="25"/>
      <c r="W94" s="25"/>
    </row>
    <row r="95" spans="1:23" ht="14.25" customHeight="1">
      <c r="A95" s="25"/>
      <c r="B95" s="25"/>
      <c r="C95" s="25"/>
      <c r="D95" s="25"/>
      <c r="E95" s="25"/>
      <c r="F95" s="25"/>
      <c r="G95" s="25"/>
      <c r="H95" s="25"/>
      <c r="I95" s="25"/>
      <c r="J95" s="25"/>
      <c r="K95" s="25"/>
      <c r="L95" s="25"/>
      <c r="M95" s="25"/>
      <c r="N95" s="25"/>
      <c r="O95" s="25"/>
      <c r="P95" s="25"/>
      <c r="Q95" s="25"/>
      <c r="R95" s="25"/>
      <c r="S95" s="25"/>
      <c r="T95" s="25"/>
      <c r="U95" s="25"/>
      <c r="V95" s="25"/>
      <c r="W95" s="25"/>
    </row>
    <row r="96" spans="1:23" ht="14.25" customHeight="1">
      <c r="A96" s="25"/>
      <c r="B96" s="25"/>
      <c r="C96" s="25"/>
      <c r="D96" s="25"/>
      <c r="E96" s="25"/>
      <c r="F96" s="25"/>
      <c r="G96" s="25"/>
      <c r="H96" s="25"/>
      <c r="I96" s="25"/>
      <c r="J96" s="25"/>
      <c r="K96" s="25"/>
      <c r="L96" s="25"/>
      <c r="M96" s="25"/>
      <c r="N96" s="25"/>
      <c r="O96" s="25"/>
      <c r="P96" s="25"/>
      <c r="Q96" s="25"/>
      <c r="R96" s="25"/>
      <c r="S96" s="25"/>
      <c r="T96" s="25"/>
      <c r="U96" s="25"/>
      <c r="V96" s="25"/>
      <c r="W96" s="25"/>
    </row>
    <row r="97" spans="1:23" ht="14.25" customHeight="1">
      <c r="A97" s="25"/>
      <c r="B97" s="25"/>
      <c r="C97" s="25"/>
      <c r="D97" s="25"/>
      <c r="E97" s="25"/>
      <c r="F97" s="25"/>
      <c r="G97" s="25"/>
      <c r="H97" s="25"/>
      <c r="I97" s="25"/>
      <c r="J97" s="25"/>
      <c r="K97" s="25"/>
      <c r="L97" s="25"/>
      <c r="M97" s="25"/>
      <c r="N97" s="25"/>
      <c r="O97" s="25"/>
      <c r="P97" s="25"/>
      <c r="Q97" s="25"/>
      <c r="R97" s="25"/>
      <c r="S97" s="25"/>
      <c r="T97" s="25"/>
      <c r="U97" s="25"/>
      <c r="V97" s="25"/>
      <c r="W97" s="25"/>
    </row>
    <row r="98" spans="1:23" ht="14.25" customHeight="1">
      <c r="A98" s="25"/>
      <c r="B98" s="25"/>
      <c r="C98" s="25"/>
      <c r="D98" s="25"/>
      <c r="E98" s="25"/>
      <c r="F98" s="25"/>
      <c r="G98" s="25"/>
      <c r="H98" s="25"/>
      <c r="I98" s="25"/>
      <c r="J98" s="25"/>
      <c r="K98" s="25"/>
      <c r="L98" s="25"/>
      <c r="M98" s="25"/>
      <c r="N98" s="25"/>
      <c r="O98" s="25"/>
      <c r="P98" s="25"/>
      <c r="Q98" s="25"/>
      <c r="R98" s="25"/>
      <c r="S98" s="25"/>
      <c r="T98" s="25"/>
      <c r="U98" s="25"/>
      <c r="V98" s="25"/>
      <c r="W98" s="25"/>
    </row>
    <row r="99" spans="1:23" ht="14.25" customHeight="1">
      <c r="A99" s="25"/>
      <c r="B99" s="25"/>
      <c r="C99" s="25"/>
      <c r="D99" s="25"/>
      <c r="E99" s="25"/>
      <c r="F99" s="25"/>
      <c r="G99" s="25"/>
      <c r="H99" s="25"/>
      <c r="I99" s="25"/>
      <c r="J99" s="25"/>
      <c r="K99" s="25"/>
      <c r="L99" s="25"/>
      <c r="M99" s="25"/>
      <c r="N99" s="25"/>
      <c r="O99" s="25"/>
      <c r="P99" s="25"/>
      <c r="Q99" s="25"/>
      <c r="R99" s="25"/>
      <c r="S99" s="25"/>
      <c r="T99" s="25"/>
      <c r="U99" s="25"/>
      <c r="V99" s="25"/>
      <c r="W99" s="25"/>
    </row>
    <row r="100" spans="1:23" ht="14.2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row>
    <row r="101" spans="1:23" ht="14.2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row>
    <row r="102" spans="1:23" ht="14.2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row>
    <row r="103" spans="1:23" ht="14.2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row>
    <row r="104" spans="1:23" ht="14.2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row>
    <row r="105" spans="1:23" ht="14.2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row>
    <row r="106" spans="1:23" ht="14.2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row>
    <row r="107" spans="1:23" ht="14.2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row>
    <row r="108" spans="1:23" ht="14.2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row>
    <row r="109" spans="1:23" ht="14.2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row>
    <row r="110" spans="1:23" ht="14.2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row>
    <row r="111" spans="1:23" ht="14.2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row>
    <row r="112" spans="1:23" ht="14.2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row>
    <row r="113" spans="1:23" ht="14.2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row>
    <row r="114" spans="1:23" ht="14.2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row>
    <row r="115" spans="1:23" ht="14.2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row>
    <row r="116" spans="1:23" ht="14.2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row>
    <row r="117" spans="1:23" ht="14.2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row>
    <row r="118" spans="1:23" ht="14.2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row>
    <row r="119" spans="1:23" ht="14.2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row>
    <row r="120" spans="1:23" ht="14.2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row>
    <row r="121" spans="1:23" ht="14.2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row>
    <row r="122" spans="1:23" ht="14.2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row>
    <row r="123" spans="1:23" ht="14.2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row>
    <row r="124" spans="1:23" ht="14.2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row>
    <row r="125" spans="1:23" ht="14.2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row>
    <row r="126" spans="1:23" ht="14.2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row>
    <row r="127" spans="1:23" ht="14.2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row>
    <row r="128" spans="1:23" ht="14.2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row>
    <row r="129" spans="1:23" ht="14.2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row>
    <row r="130" spans="1:23" ht="14.2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row>
    <row r="131" spans="1:23" ht="14.2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row>
    <row r="132" spans="1:23" ht="14.2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row>
    <row r="133" spans="1:23" ht="14.2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row>
    <row r="134" spans="1:23" ht="14.2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row>
    <row r="135" spans="1:23" ht="14.2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row>
    <row r="136" spans="1:23" ht="14.2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row>
    <row r="137" spans="1:23" ht="14.2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row>
    <row r="138" spans="1:23" ht="14.2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row>
    <row r="139" spans="1:23" ht="14.2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row>
    <row r="140" spans="1:23" ht="14.2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row>
    <row r="141" spans="1:23" ht="14.2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row>
    <row r="142" spans="1:23" ht="14.2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row>
    <row r="143" spans="1:23" ht="14.2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row>
    <row r="144" spans="1:23" ht="14.2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row>
    <row r="145" spans="1:23" ht="14.2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row>
    <row r="146" spans="1:23" ht="14.2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row>
    <row r="147" spans="1:23" ht="14.2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row>
    <row r="148" spans="1:23" ht="14.2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row>
    <row r="149" spans="1:23" ht="14.2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row>
    <row r="150" spans="1:23" ht="14.2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row>
    <row r="151" spans="1:23" ht="14.2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row>
    <row r="152" spans="1:23" ht="14.2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row>
    <row r="153" spans="1:23" ht="14.2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row>
    <row r="154" spans="1:23" ht="14.2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row>
    <row r="155" spans="1:23" ht="14.2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row>
    <row r="156" spans="1:23" ht="14.2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row>
    <row r="157" spans="1:23" ht="14.2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row>
    <row r="158" spans="1:23" ht="14.2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row>
    <row r="159" spans="1:23" ht="14.2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row>
    <row r="160" spans="1:23" ht="14.2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row>
    <row r="161" spans="1:23" ht="14.2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row>
    <row r="162" spans="1:23" ht="14.2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row>
    <row r="163" spans="1:23" ht="14.2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row>
    <row r="164" spans="1:23" ht="14.2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row>
    <row r="165" spans="1:23" ht="14.2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row>
    <row r="166" spans="1:23" ht="14.2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row>
    <row r="167" spans="1:23" ht="14.2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row>
    <row r="168" spans="1:23" ht="14.2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row>
    <row r="169" spans="1:23" ht="14.2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row>
    <row r="170" spans="1:23" ht="14.2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row>
    <row r="171" spans="1:23" ht="14.2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row>
    <row r="172" spans="1:23" ht="14.2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row>
    <row r="173" spans="1:23" ht="14.2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row>
    <row r="174" spans="1:23" ht="14.2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row>
    <row r="175" spans="1:23" ht="14.2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row>
    <row r="176" spans="1:23" ht="14.2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row>
    <row r="177" spans="1:23" ht="14.2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row>
    <row r="178" spans="1:23" ht="14.2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row>
    <row r="179" spans="1:23" ht="14.2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row>
    <row r="180" spans="1:23" ht="14.2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row>
    <row r="181" spans="1:23" ht="14.2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row>
    <row r="182" spans="1:23" ht="14.2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row>
    <row r="183" spans="1:23" ht="14.2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row>
    <row r="184" spans="1:23" ht="14.2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row>
    <row r="185" spans="1:23" ht="14.2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row>
    <row r="186" spans="1:23" ht="14.2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row>
    <row r="187" spans="1:23" ht="14.2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row>
    <row r="188" spans="1:23" ht="14.2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row>
    <row r="189" spans="1:23" ht="14.2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row>
    <row r="190" spans="1:23" ht="14.2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row>
    <row r="191" spans="1:23" ht="14.2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row>
    <row r="192" spans="1:23" ht="14.2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row>
    <row r="193" spans="1:23" ht="14.2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row>
    <row r="194" spans="1:23" ht="14.2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row>
    <row r="195" spans="1:23" ht="14.2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row>
    <row r="196" spans="1:23" ht="14.2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row>
    <row r="197" spans="1:23" ht="14.2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row>
    <row r="198" spans="1:23" ht="14.2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row>
    <row r="199" spans="1:23" ht="14.2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row>
    <row r="200" spans="1:23" ht="14.2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row>
    <row r="201" spans="1:23" ht="14.2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row>
    <row r="202" spans="1:23" ht="14.2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row>
    <row r="203" spans="1:23" ht="14.2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row>
    <row r="204" spans="1:23" ht="14.2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row>
    <row r="205" spans="1:23" ht="14.2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row>
    <row r="206" spans="1:23" ht="14.2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row>
    <row r="207" spans="1:23" ht="14.2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row>
    <row r="208" spans="1:23" ht="14.2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row>
    <row r="209" spans="1:23" ht="14.2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row>
    <row r="210" spans="1:23" ht="14.2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row>
    <row r="211" spans="1:23" ht="14.2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row>
    <row r="212" spans="1:23" ht="14.2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row>
    <row r="213" spans="1:23" ht="14.2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row>
    <row r="214" spans="1:23" ht="14.2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row>
    <row r="215" spans="1:23" ht="14.2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row>
    <row r="216" spans="1:23" ht="14.2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row>
    <row r="217" spans="1:23" ht="14.2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row>
    <row r="218" spans="1:23" ht="14.2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row>
    <row r="219" spans="1:23" ht="14.2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row>
    <row r="220" spans="1:23" ht="14.2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row>
    <row r="221" spans="1:23" ht="14.2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row>
    <row r="222" spans="1:23" ht="14.2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row>
    <row r="223" spans="1:23" ht="14.2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row>
    <row r="224" spans="1:23" ht="14.2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row>
    <row r="225" spans="1:23" ht="14.2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row>
    <row r="226" spans="1:23" ht="14.2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row>
    <row r="227" spans="1:23" ht="14.2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row>
    <row r="228" spans="1:23" ht="14.2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row>
    <row r="229" spans="1:23" ht="14.2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row>
    <row r="230" spans="1:23" ht="14.2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row>
    <row r="231" spans="1:23" ht="14.2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row>
    <row r="232" spans="1:23" ht="14.2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row>
    <row r="233" spans="1:23" ht="14.2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row>
    <row r="234" spans="1:23" ht="14.2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row>
    <row r="235" spans="1:23" ht="14.2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row>
    <row r="236" spans="1:23" ht="14.2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row>
    <row r="237" spans="1:23" ht="14.2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row>
    <row r="238" spans="1:23" ht="14.2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row>
    <row r="239" spans="1:23" ht="14.2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row>
    <row r="240" spans="1:23" ht="14.2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row>
    <row r="241" spans="1:23" ht="14.2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row>
    <row r="242" spans="1:23" ht="14.2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row>
    <row r="243" spans="1:23" ht="14.2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row>
    <row r="244" spans="1:23" ht="14.2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row>
    <row r="245" spans="1:23" ht="14.2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row>
    <row r="246" spans="1:23" ht="14.2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row>
    <row r="247" spans="1:23" ht="14.2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row>
    <row r="248" spans="1:23" ht="14.2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row>
    <row r="249" spans="1:23" ht="14.2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row>
    <row r="250" spans="1:23"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row>
    <row r="251" spans="1:23"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row>
    <row r="252" spans="1:23"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row>
    <row r="253" spans="1:23"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row>
    <row r="254" spans="1:23"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row>
    <row r="255" spans="1:23"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row>
    <row r="256" spans="1:23"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row>
    <row r="257" spans="1:23"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row>
    <row r="258" spans="1:23"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row>
    <row r="259" spans="1:23"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row>
    <row r="260" spans="1:23"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row>
    <row r="261" spans="1:23"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row>
    <row r="262" spans="1:23"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row>
    <row r="263" spans="1:23"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row>
    <row r="264" spans="1:23"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row>
    <row r="265" spans="1:23"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row>
    <row r="266" spans="1:23"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row>
    <row r="267" spans="1:23"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row>
    <row r="268" spans="1:23"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row>
    <row r="269" spans="1:23"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row>
    <row r="270" spans="1:23"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row>
    <row r="271" spans="1:23"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row>
    <row r="272" spans="1:23"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row>
    <row r="273" spans="1:23"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row>
    <row r="274" spans="1:23"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row>
    <row r="275" spans="1:23"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row>
    <row r="276" spans="1:23"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row>
    <row r="277" spans="1:23"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row>
    <row r="278" spans="1:23"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row>
    <row r="279" spans="1:23"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row>
    <row r="280" spans="1:23"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row>
    <row r="281" spans="1:23"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row>
    <row r="282" spans="1:23"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row>
    <row r="283" spans="1:23"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row>
    <row r="284" spans="1:23"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row>
    <row r="285" spans="1:23"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row>
    <row r="286" spans="1:23"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row>
    <row r="287" spans="1:23"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row>
    <row r="288" spans="1:23"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row>
    <row r="289" spans="1:23"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row>
    <row r="290" spans="1:23"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row>
    <row r="291" spans="1:23"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row>
    <row r="292" spans="1:23"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row>
    <row r="293" spans="1:23"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row>
    <row r="294" spans="1:23"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row>
    <row r="295" spans="1:23"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row>
    <row r="296" spans="1:23"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row>
    <row r="297" spans="1:23"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row>
    <row r="298" spans="1:23"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row>
    <row r="299" spans="1:23"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row>
    <row r="300" spans="1:23"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row>
    <row r="301" spans="1:23"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row>
    <row r="302" spans="1:23"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row>
    <row r="303" spans="1:23"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row>
    <row r="304" spans="1:23"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row>
    <row r="305" spans="1:23"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row>
    <row r="306" spans="1:23"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row>
    <row r="307" spans="1:23"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row>
    <row r="308" spans="1:23"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row>
    <row r="309" spans="1:23"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row>
    <row r="310" spans="1:23"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row>
    <row r="311" spans="1:23"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row>
    <row r="312" spans="1:23"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row>
    <row r="313" spans="1:23"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row>
    <row r="314" spans="1:23"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row>
    <row r="315" spans="1:23"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row>
    <row r="316" spans="1:23"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row>
    <row r="317" spans="1:23"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row>
    <row r="318" spans="1:23"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row>
    <row r="319" spans="1:23"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row>
    <row r="320" spans="1:23"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row>
    <row r="321" spans="1:23"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row>
    <row r="322" spans="1:23"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row>
    <row r="323" spans="1:23"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row>
    <row r="324" spans="1:23"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row>
    <row r="325" spans="1:23"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row>
    <row r="326" spans="1:23"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row>
    <row r="327" spans="1:23"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row>
    <row r="328" spans="1:23"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row>
    <row r="329" spans="1:23"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row>
    <row r="330" spans="1:23"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row>
    <row r="331" spans="1:23"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row>
    <row r="332" spans="1:23"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row>
    <row r="333" spans="1:23"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row>
    <row r="334" spans="1:23"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row>
    <row r="335" spans="1:23"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row>
    <row r="336" spans="1:23"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row>
    <row r="337" spans="1:23"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row>
    <row r="338" spans="1:23"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row>
    <row r="339" spans="1:23"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row>
    <row r="340" spans="1:23"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row>
    <row r="341" spans="1:23"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row>
    <row r="342" spans="1:23"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row>
    <row r="343" spans="1:23"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row>
    <row r="344" spans="1:23"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row>
    <row r="345" spans="1:23"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row>
    <row r="346" spans="1:23"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row>
    <row r="347" spans="1:23"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row>
    <row r="348" spans="1:23"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row>
    <row r="349" spans="1:23"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row>
    <row r="350" spans="1:23"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row>
    <row r="351" spans="1:23"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row>
    <row r="352" spans="1:23"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row>
    <row r="353" spans="1:23"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row>
    <row r="354" spans="1:23"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row>
    <row r="355" spans="1:23"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row>
    <row r="356" spans="1:23"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row>
    <row r="357" spans="1:23"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row>
    <row r="358" spans="1:23"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row>
    <row r="359" spans="1:23"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row>
    <row r="360" spans="1:23"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row>
    <row r="361" spans="1:23"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row>
    <row r="362" spans="1:23"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row>
    <row r="363" spans="1:23"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row>
    <row r="364" spans="1:23"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row>
    <row r="365" spans="1:23"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row>
    <row r="366" spans="1:23"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row>
    <row r="367" spans="1:23"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row>
    <row r="368" spans="1:23"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row>
    <row r="369" spans="1:23"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row>
    <row r="370" spans="1:23"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row>
    <row r="371" spans="1:23"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row>
    <row r="372" spans="1:23"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row>
    <row r="373" spans="1:23"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row>
    <row r="374" spans="1:23"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row>
    <row r="375" spans="1:23"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row>
    <row r="376" spans="1:23"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row>
    <row r="377" spans="1:23"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row>
    <row r="378" spans="1:23"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row>
    <row r="379" spans="1:23"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row>
    <row r="380" spans="1:23"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row>
    <row r="381" spans="1:23"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row>
    <row r="382" spans="1:23"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row>
    <row r="383" spans="1:23"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row>
    <row r="384" spans="1:23"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row>
    <row r="385" spans="1:23"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row>
    <row r="386" spans="1:23"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row>
    <row r="387" spans="1:23"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row>
    <row r="388" spans="1:23"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row>
    <row r="389" spans="1:23"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row>
    <row r="390" spans="1:23"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row>
    <row r="391" spans="1:23"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row>
    <row r="392" spans="1:23"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row>
    <row r="393" spans="1:23"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row>
    <row r="394" spans="1:23"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row>
    <row r="395" spans="1:23"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row>
    <row r="396" spans="1:23"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row>
    <row r="397" spans="1:23"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row>
    <row r="398" spans="1:23"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row>
    <row r="399" spans="1:23"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row>
    <row r="400" spans="1:23"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row>
    <row r="401" spans="1:23"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row>
    <row r="402" spans="1:23"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row>
    <row r="403" spans="1:23"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row>
    <row r="404" spans="1:23"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row>
    <row r="405" spans="1:23"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row>
    <row r="406" spans="1:23"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row>
    <row r="407" spans="1:23"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row>
    <row r="408" spans="1:23"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row>
    <row r="409" spans="1:23"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row>
    <row r="410" spans="1:23"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row>
    <row r="411" spans="1:23"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row>
    <row r="412" spans="1:23"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row>
    <row r="413" spans="1:23"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row>
    <row r="414" spans="1:23"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row>
    <row r="415" spans="1:23"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row>
    <row r="416" spans="1:23"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row>
    <row r="417" spans="1:23"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row>
    <row r="418" spans="1:23"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row>
    <row r="419" spans="1:23"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row>
    <row r="420" spans="1:23"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row>
    <row r="421" spans="1:23"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row>
    <row r="422" spans="1:23"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row>
    <row r="423" spans="1:23"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row>
    <row r="424" spans="1:23"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row>
    <row r="425" spans="1:23"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row>
    <row r="426" spans="1:23"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row>
    <row r="427" spans="1:23"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row>
    <row r="428" spans="1:23"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row>
    <row r="429" spans="1:23"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row>
    <row r="430" spans="1:23"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row>
    <row r="431" spans="1:23"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row>
    <row r="432" spans="1:23"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row>
    <row r="433" spans="1:23"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row>
    <row r="434" spans="1:23"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row>
    <row r="435" spans="1:23"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row>
    <row r="436" spans="1:23"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row>
    <row r="437" spans="1:23"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row>
    <row r="438" spans="1:23"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row>
    <row r="439" spans="1:23"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row>
    <row r="440" spans="1:23"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row>
    <row r="441" spans="1:23"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row>
    <row r="442" spans="1:23"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row>
    <row r="443" spans="1:23"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row>
    <row r="444" spans="1:23"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row>
    <row r="445" spans="1:23"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row>
    <row r="446" spans="1:23"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row>
    <row r="447" spans="1:23"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row>
    <row r="448" spans="1:23"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row>
    <row r="449" spans="1:23"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row>
    <row r="450" spans="1:23"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row>
    <row r="451" spans="1:23"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row>
    <row r="452" spans="1:23"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row>
    <row r="453" spans="1:23"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row>
    <row r="454" spans="1:23"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row>
    <row r="455" spans="1:23"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row>
    <row r="456" spans="1:23"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row>
    <row r="457" spans="1:23"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row>
    <row r="458" spans="1:23"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row>
    <row r="459" spans="1:23"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row>
    <row r="460" spans="1:23"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row>
    <row r="461" spans="1:23"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row>
    <row r="462" spans="1:23"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row>
    <row r="463" spans="1:23"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row>
    <row r="464" spans="1:23"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row>
    <row r="465" spans="1:23"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row>
    <row r="466" spans="1:23"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row>
    <row r="467" spans="1:23"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row>
    <row r="468" spans="1:23"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row>
    <row r="469" spans="1:23"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row>
    <row r="470" spans="1:23"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row>
    <row r="471" spans="1:23"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row>
    <row r="472" spans="1:23"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row>
    <row r="473" spans="1:23"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row>
    <row r="474" spans="1:23"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row>
    <row r="475" spans="1:23"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row>
    <row r="476" spans="1:23"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row>
    <row r="477" spans="1:23"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row>
    <row r="478" spans="1:23"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row>
    <row r="479" spans="1:23"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row>
    <row r="480" spans="1:23"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row>
    <row r="481" spans="1:23"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row>
    <row r="482" spans="1:23"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row>
    <row r="483" spans="1:23"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row>
    <row r="484" spans="1:23"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row>
    <row r="485" spans="1:23"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row>
    <row r="486" spans="1:23"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row>
    <row r="487" spans="1:23"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row>
    <row r="488" spans="1:23"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row>
    <row r="489" spans="1:23"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row>
    <row r="490" spans="1:23"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row>
    <row r="491" spans="1:23"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row>
    <row r="492" spans="1:23"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row>
    <row r="493" spans="1:23"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row>
    <row r="494" spans="1:23"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row>
    <row r="495" spans="1:23"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row>
    <row r="496" spans="1:23"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row>
    <row r="497" spans="1:23"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row>
    <row r="498" spans="1:23"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row>
    <row r="499" spans="1:23"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row>
    <row r="500" spans="1:23"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row>
    <row r="501" spans="1:23"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row>
    <row r="502" spans="1:23"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row>
    <row r="503" spans="1:23"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row>
    <row r="504" spans="1:23"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row>
    <row r="505" spans="1:23"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row>
    <row r="506" spans="1:23"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row>
    <row r="507" spans="1:23"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row>
    <row r="508" spans="1:23"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row>
    <row r="509" spans="1:23"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row>
    <row r="510" spans="1:23"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row>
    <row r="511" spans="1:23"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row>
    <row r="512" spans="1:23"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row>
    <row r="513" spans="1:23"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row>
    <row r="514" spans="1:23"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row>
    <row r="515" spans="1:23"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row>
    <row r="516" spans="1:23"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row>
    <row r="517" spans="1:23"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row>
    <row r="518" spans="1:23"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row>
    <row r="519" spans="1:23"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row>
    <row r="520" spans="1:23"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row>
    <row r="521" spans="1:23"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row>
    <row r="522" spans="1:23"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row>
    <row r="523" spans="1:23"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row>
    <row r="524" spans="1:23"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row>
    <row r="525" spans="1:23"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row>
    <row r="526" spans="1:23"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row>
    <row r="527" spans="1:23"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row>
    <row r="528" spans="1:23"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row>
    <row r="529" spans="1:23"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row>
    <row r="530" spans="1:23"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row>
    <row r="531" spans="1:23"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row>
    <row r="532" spans="1:23"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row>
    <row r="533" spans="1:23"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row>
    <row r="534" spans="1:23"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row>
    <row r="535" spans="1:23"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row>
    <row r="536" spans="1:23"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row>
    <row r="537" spans="1:23"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row>
    <row r="538" spans="1:23"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row>
    <row r="539" spans="1:23"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row>
    <row r="540" spans="1:23"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row>
    <row r="541" spans="1:23"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row>
    <row r="542" spans="1:23"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row>
    <row r="543" spans="1:23"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row>
    <row r="544" spans="1:23"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row>
    <row r="545" spans="1:23"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row>
    <row r="546" spans="1:23"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row>
    <row r="547" spans="1:23"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row>
    <row r="548" spans="1:23"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row>
    <row r="549" spans="1:23"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row>
    <row r="550" spans="1:23"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row>
    <row r="551" spans="1:23"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row>
    <row r="552" spans="1:23"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row>
    <row r="553" spans="1:23"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row>
    <row r="554" spans="1:23"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row>
    <row r="555" spans="1:23"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row>
    <row r="556" spans="1:23"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row>
    <row r="557" spans="1:23"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row>
    <row r="558" spans="1:23"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row>
    <row r="559" spans="1:23"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row>
    <row r="560" spans="1:23"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row>
    <row r="561" spans="1:23"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row>
    <row r="562" spans="1:23"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row>
    <row r="563" spans="1:23"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row>
    <row r="564" spans="1:23"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row>
    <row r="565" spans="1:23"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row>
    <row r="566" spans="1:23"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row>
    <row r="567" spans="1:23"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row>
    <row r="568" spans="1:23"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row>
    <row r="569" spans="1:23"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row>
    <row r="570" spans="1:23"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row>
    <row r="571" spans="1:23"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row>
    <row r="572" spans="1:23"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row>
    <row r="573" spans="1:23"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row>
    <row r="574" spans="1:23"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row>
    <row r="575" spans="1:23"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row>
    <row r="576" spans="1:23"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row>
    <row r="577" spans="1:23"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row>
    <row r="578" spans="1:23"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row>
    <row r="579" spans="1:23"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row>
    <row r="580" spans="1:23"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row>
    <row r="581" spans="1:23"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row>
    <row r="582" spans="1:23"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row>
    <row r="583" spans="1:23"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row>
    <row r="584" spans="1:23"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row>
    <row r="585" spans="1:23"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row>
    <row r="586" spans="1:23"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row>
    <row r="587" spans="1:23"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row>
    <row r="588" spans="1:23"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row>
    <row r="589" spans="1:23"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row>
    <row r="590" spans="1:23"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row>
    <row r="591" spans="1:23"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row>
    <row r="592" spans="1:23"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row>
    <row r="593" spans="1:23"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row>
    <row r="594" spans="1:23"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row>
    <row r="595" spans="1:23"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row>
    <row r="596" spans="1:23"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row>
    <row r="597" spans="1:23"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row>
    <row r="598" spans="1:23"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row>
    <row r="599" spans="1:23"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row>
    <row r="600" spans="1:23"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row>
    <row r="601" spans="1:23"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row>
    <row r="602" spans="1:23"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row>
    <row r="603" spans="1:23"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row>
    <row r="604" spans="1:23"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row>
    <row r="605" spans="1:23"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row>
    <row r="606" spans="1:23"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row>
    <row r="607" spans="1:23"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row>
    <row r="608" spans="1:23"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row>
    <row r="609" spans="1:23"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row>
    <row r="610" spans="1:23"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row>
    <row r="611" spans="1:23"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row>
    <row r="612" spans="1:23"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row>
    <row r="613" spans="1:23"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row>
    <row r="614" spans="1:23"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row>
    <row r="615" spans="1:23"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row>
    <row r="616" spans="1:23"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row>
    <row r="617" spans="1:23"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row>
    <row r="618" spans="1:23"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row>
    <row r="619" spans="1:23"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row>
    <row r="620" spans="1:23"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row>
    <row r="621" spans="1:23"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row>
    <row r="622" spans="1:23"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row>
    <row r="623" spans="1:23"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row>
    <row r="624" spans="1:23"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row>
    <row r="625" spans="1:23"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row>
    <row r="626" spans="1:23"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row>
    <row r="627" spans="1:23"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row>
    <row r="628" spans="1:23"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row>
    <row r="629" spans="1:23"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row>
    <row r="630" spans="1:23"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row>
    <row r="631" spans="1:23"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row>
    <row r="632" spans="1:23"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row>
    <row r="633" spans="1:23"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row>
    <row r="634" spans="1:23"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row>
    <row r="635" spans="1:23"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row>
    <row r="636" spans="1:23"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row>
    <row r="637" spans="1:23"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row>
    <row r="638" spans="1:23"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row>
    <row r="639" spans="1:23"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row>
    <row r="640" spans="1:23"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row>
    <row r="641" spans="1:23"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row>
    <row r="642" spans="1:23"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row>
    <row r="643" spans="1:23"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row>
    <row r="644" spans="1:23"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row>
    <row r="645" spans="1:23"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row>
    <row r="646" spans="1:23"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row>
    <row r="647" spans="1:23"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row>
    <row r="648" spans="1:23"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row>
    <row r="649" spans="1:23"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row>
    <row r="650" spans="1:23"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row>
    <row r="651" spans="1:23"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row>
    <row r="652" spans="1:23"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row>
    <row r="653" spans="1:23"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row>
    <row r="654" spans="1:23"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row>
    <row r="655" spans="1:23"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row>
    <row r="656" spans="1:23"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row>
    <row r="657" spans="1:23"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row>
    <row r="658" spans="1:23"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row>
    <row r="659" spans="1:23"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row>
    <row r="660" spans="1:23"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row>
    <row r="661" spans="1:23"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row>
    <row r="662" spans="1:23"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row>
    <row r="663" spans="1:23"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row>
    <row r="664" spans="1:23"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row>
    <row r="665" spans="1:23"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row>
    <row r="666" spans="1:23"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row>
    <row r="667" spans="1:23"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row>
    <row r="668" spans="1:23"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row>
    <row r="669" spans="1:23"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row>
    <row r="670" spans="1:23"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row>
    <row r="671" spans="1:23"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row>
    <row r="672" spans="1:23"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row>
    <row r="673" spans="1:23"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row>
    <row r="674" spans="1:23"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row>
    <row r="675" spans="1:23"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row>
    <row r="676" spans="1:23"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row>
    <row r="677" spans="1:23"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row>
    <row r="678" spans="1:23"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row>
    <row r="679" spans="1:23"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row>
    <row r="680" spans="1:23"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row>
    <row r="681" spans="1:23"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row>
    <row r="682" spans="1:23"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row>
    <row r="683" spans="1:23"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row>
    <row r="684" spans="1:23"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row>
    <row r="685" spans="1:23"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row>
    <row r="686" spans="1:23"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row>
    <row r="687" spans="1:23"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row>
    <row r="688" spans="1:23"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row>
    <row r="689" spans="1:23"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row>
    <row r="690" spans="1:23"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row>
    <row r="691" spans="1:23"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row>
    <row r="692" spans="1:23"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row>
    <row r="693" spans="1:23"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row>
    <row r="694" spans="1:23"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row>
    <row r="695" spans="1:23"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row>
    <row r="696" spans="1:23"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row>
    <row r="697" spans="1:23"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row>
    <row r="698" spans="1:23"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row>
    <row r="699" spans="1:23"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row>
    <row r="700" spans="1:23"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row>
    <row r="701" spans="1:23"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row>
    <row r="702" spans="1:23"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row>
    <row r="703" spans="1:23"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row>
    <row r="704" spans="1:23"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row>
    <row r="705" spans="1:23"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row>
    <row r="706" spans="1:23"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row>
    <row r="707" spans="1:23"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row>
    <row r="708" spans="1:23"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row>
    <row r="709" spans="1:23"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row>
    <row r="710" spans="1:23"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row>
    <row r="711" spans="1:23"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row>
    <row r="712" spans="1:23"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row>
    <row r="713" spans="1:23"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row>
    <row r="714" spans="1:23"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row>
    <row r="715" spans="1:23"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row>
    <row r="716" spans="1:23"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row>
    <row r="717" spans="1:23"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row>
    <row r="718" spans="1:23"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row>
    <row r="719" spans="1:23"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row>
    <row r="720" spans="1:23"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row>
    <row r="721" spans="1:23"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row>
    <row r="722" spans="1:23"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row>
    <row r="723" spans="1:23"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row>
    <row r="724" spans="1:23"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row>
    <row r="725" spans="1:23"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row>
    <row r="726" spans="1:23"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row>
    <row r="727" spans="1:23"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row>
    <row r="728" spans="1:23"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row>
    <row r="729" spans="1:23"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row>
    <row r="730" spans="1:23"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row>
    <row r="731" spans="1:23"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row>
    <row r="732" spans="1:23"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row>
    <row r="733" spans="1:23"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row>
    <row r="734" spans="1:23"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row>
    <row r="735" spans="1:23"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row>
    <row r="736" spans="1:23"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row>
    <row r="737" spans="1:23"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row>
    <row r="738" spans="1:23"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row>
    <row r="739" spans="1:23"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row>
    <row r="740" spans="1:23"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row>
    <row r="741" spans="1:23"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row>
    <row r="742" spans="1:23"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row>
    <row r="743" spans="1:23"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row>
    <row r="744" spans="1:23"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row>
    <row r="745" spans="1:23"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row>
    <row r="746" spans="1:23"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row>
    <row r="747" spans="1:23"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row>
    <row r="748" spans="1:23"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row>
    <row r="749" spans="1:23"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row>
    <row r="750" spans="1:23"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row>
    <row r="751" spans="1:23"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row>
    <row r="752" spans="1:23"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row>
    <row r="753" spans="1:23"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row>
    <row r="754" spans="1:23"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row>
    <row r="755" spans="1:23"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row>
    <row r="756" spans="1:23"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row>
    <row r="757" spans="1:23"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row>
    <row r="758" spans="1:23"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row>
    <row r="759" spans="1:23"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row>
    <row r="760" spans="1:23"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row>
    <row r="761" spans="1:23"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row>
    <row r="762" spans="1:23"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row>
    <row r="763" spans="1:23"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row>
    <row r="764" spans="1:23"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row>
    <row r="765" spans="1:23"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row>
    <row r="766" spans="1:23"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row>
    <row r="767" spans="1:23"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row>
    <row r="768" spans="1:23"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row>
    <row r="769" spans="1:23"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row>
    <row r="770" spans="1:23"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row>
    <row r="771" spans="1:23"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row>
    <row r="772" spans="1:23"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row>
    <row r="773" spans="1:23"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row>
    <row r="774" spans="1:23"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row>
    <row r="775" spans="1:23"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row>
    <row r="776" spans="1:23"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row>
    <row r="777" spans="1:23"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row>
    <row r="778" spans="1:23"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row>
    <row r="779" spans="1:23"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row>
    <row r="780" spans="1:23"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row>
    <row r="781" spans="1:23"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row>
    <row r="782" spans="1:23"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row>
    <row r="783" spans="1:23"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row>
    <row r="784" spans="1:23"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row>
    <row r="785" spans="1:23"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row>
    <row r="786" spans="1:23"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row>
    <row r="787" spans="1:23"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row>
    <row r="788" spans="1:23"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row>
    <row r="789" spans="1:23"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row>
    <row r="790" spans="1:23"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row>
    <row r="791" spans="1:23"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row>
    <row r="792" spans="1:23"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row>
    <row r="793" spans="1:23"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row>
    <row r="794" spans="1:23"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row>
    <row r="795" spans="1:23"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row>
    <row r="796" spans="1:23"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row>
    <row r="797" spans="1:23"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row>
    <row r="798" spans="1:23"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row>
    <row r="799" spans="1:23"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row>
    <row r="800" spans="1:23"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row>
    <row r="801" spans="1:23"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row>
    <row r="802" spans="1:23"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row>
    <row r="803" spans="1:23"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row>
    <row r="804" spans="1:23"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row>
    <row r="805" spans="1:23"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row>
    <row r="806" spans="1:23"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row>
    <row r="807" spans="1:23"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row>
    <row r="808" spans="1:23"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row>
    <row r="809" spans="1:23"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row>
    <row r="810" spans="1:23"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row>
    <row r="811" spans="1:23"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row>
    <row r="812" spans="1:23"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row>
    <row r="813" spans="1:23"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row>
    <row r="814" spans="1:23"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row>
    <row r="815" spans="1:23"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row>
    <row r="816" spans="1:23"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row>
    <row r="817" spans="1:23"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row>
    <row r="818" spans="1:23"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row>
    <row r="819" spans="1:23"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row>
    <row r="820" spans="1:23"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row>
    <row r="821" spans="1:23"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row>
    <row r="822" spans="1:23"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row>
    <row r="823" spans="1:23"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row>
    <row r="824" spans="1:23"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row>
    <row r="825" spans="1:23"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row>
    <row r="826" spans="1:23"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row>
    <row r="827" spans="1:23"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row>
    <row r="828" spans="1:23"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row>
    <row r="829" spans="1:23"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row>
    <row r="830" spans="1:23"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row>
    <row r="831" spans="1:23"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row>
    <row r="832" spans="1:23"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row>
    <row r="833" spans="1:23"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row>
    <row r="834" spans="1:23"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row>
    <row r="835" spans="1:23"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row>
    <row r="836" spans="1:23"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row>
    <row r="837" spans="1:23"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row>
    <row r="838" spans="1:23"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row>
    <row r="839" spans="1:23"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row>
    <row r="840" spans="1:23"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row>
    <row r="841" spans="1:23"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row>
    <row r="842" spans="1:23"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row>
    <row r="843" spans="1:23"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row>
    <row r="844" spans="1:23"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row>
    <row r="845" spans="1:23"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row>
    <row r="846" spans="1:23"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row>
    <row r="847" spans="1:23"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row>
    <row r="848" spans="1:23"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row>
    <row r="849" spans="1:23"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row>
    <row r="850" spans="1:23"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row>
    <row r="851" spans="1:23"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row>
    <row r="852" spans="1:23"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row>
    <row r="853" spans="1:23"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row>
    <row r="854" spans="1:23"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row>
    <row r="855" spans="1:23"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row>
    <row r="856" spans="1:23"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row>
    <row r="857" spans="1:23"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row>
    <row r="858" spans="1:23"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row>
    <row r="859" spans="1:23"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row>
    <row r="860" spans="1:23"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row>
    <row r="861" spans="1:23"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row>
    <row r="862" spans="1:23"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row>
    <row r="863" spans="1:23"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row>
    <row r="864" spans="1:23"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row>
    <row r="865" spans="1:23"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row>
    <row r="866" spans="1:23"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row>
    <row r="867" spans="1:23"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row>
    <row r="868" spans="1:23"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row>
    <row r="869" spans="1:23"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row>
    <row r="870" spans="1:23"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row>
    <row r="871" spans="1:23"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row>
    <row r="872" spans="1:23"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row>
    <row r="873" spans="1:23"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row>
    <row r="874" spans="1:23"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row>
    <row r="875" spans="1:23"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row>
    <row r="876" spans="1:23"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row>
    <row r="877" spans="1:23"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row>
    <row r="878" spans="1:23"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row>
    <row r="879" spans="1:23"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row>
    <row r="880" spans="1:23"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row>
    <row r="881" spans="1:23"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row>
    <row r="882" spans="1:23"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row>
    <row r="883" spans="1:23"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row>
    <row r="884" spans="1:23"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row>
    <row r="885" spans="1:23"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row>
    <row r="886" spans="1:23"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row>
    <row r="887" spans="1:23"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row>
    <row r="888" spans="1:23"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row>
    <row r="889" spans="1:23"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row>
    <row r="890" spans="1:23"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row>
    <row r="891" spans="1:23"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row>
    <row r="892" spans="1:23"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row>
    <row r="893" spans="1:23"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row>
    <row r="894" spans="1:23"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row>
    <row r="895" spans="1:23"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row>
    <row r="896" spans="1:23"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row>
    <row r="897" spans="1:23"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row>
    <row r="898" spans="1:23"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row>
    <row r="899" spans="1:23"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row>
    <row r="900" spans="1:23"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row>
    <row r="901" spans="1:23"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row>
    <row r="902" spans="1:23"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row>
    <row r="903" spans="1:23"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row>
    <row r="904" spans="1:23"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row>
    <row r="905" spans="1:23"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row>
    <row r="906" spans="1:23"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row>
    <row r="907" spans="1:23"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row>
    <row r="908" spans="1:23"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row>
    <row r="909" spans="1:23"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row>
    <row r="910" spans="1:23"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row>
    <row r="911" spans="1:23"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row>
    <row r="912" spans="1:23"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row>
    <row r="913" spans="1:23"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row>
    <row r="914" spans="1:23"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row>
    <row r="915" spans="1:23"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row>
    <row r="916" spans="1:23"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row>
    <row r="917" spans="1:23"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row>
    <row r="918" spans="1:23"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row>
    <row r="919" spans="1:23"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row>
    <row r="920" spans="1:23"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row>
    <row r="921" spans="1:23"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row>
    <row r="922" spans="1:23"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row>
    <row r="923" spans="1:23"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row>
    <row r="924" spans="1:23"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row>
    <row r="925" spans="1:23"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row>
    <row r="926" spans="1:23"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row>
    <row r="927" spans="1:23"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row>
    <row r="928" spans="1:23"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row>
    <row r="929" spans="1:23"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row>
    <row r="930" spans="1:23"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row>
    <row r="931" spans="1:23"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row>
    <row r="932" spans="1:23"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row>
    <row r="933" spans="1:23"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row>
    <row r="934" spans="1:23"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row>
    <row r="935" spans="1:23"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row>
    <row r="936" spans="1:23"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row>
    <row r="937" spans="1:23"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row>
    <row r="938" spans="1:23"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row>
    <row r="939" spans="1:23"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row>
    <row r="940" spans="1:23"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row>
    <row r="941" spans="1:23"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row>
    <row r="942" spans="1:23"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row>
    <row r="943" spans="1:23"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row>
    <row r="944" spans="1:23"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row>
    <row r="945" spans="1:23"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row>
    <row r="946" spans="1:23"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row>
    <row r="947" spans="1:23"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row>
    <row r="948" spans="1:23"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row>
    <row r="949" spans="1:23"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row>
    <row r="950" spans="1:23"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row>
    <row r="951" spans="1:23"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row>
    <row r="952" spans="1:23"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row>
    <row r="953" spans="1:23"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row>
    <row r="954" spans="1:23"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row>
    <row r="955" spans="1:23"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row>
    <row r="956" spans="1:23"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row>
    <row r="957" spans="1:23"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row>
    <row r="958" spans="1:23"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row>
    <row r="959" spans="1:23"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row>
    <row r="960" spans="1:23"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row>
    <row r="961" spans="1:23"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row>
    <row r="962" spans="1:23"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row>
    <row r="963" spans="1:23"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row>
    <row r="964" spans="1:23"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row>
    <row r="965" spans="1:23"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row>
    <row r="966" spans="1:23"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row>
    <row r="967" spans="1:23"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row>
    <row r="968" spans="1:23"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row>
    <row r="969" spans="1:23"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row>
    <row r="970" spans="1:23"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row>
    <row r="971" spans="1:23"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row>
    <row r="972" spans="1:23"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row>
    <row r="973" spans="1:23"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row>
    <row r="974" spans="1:23"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row>
    <row r="975" spans="1:23"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row>
    <row r="976" spans="1:23"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row>
    <row r="977" spans="1:23"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row>
    <row r="978" spans="1:23"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row>
    <row r="979" spans="1:23"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row>
    <row r="980" spans="1:23"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row>
    <row r="981" spans="1:23"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row>
    <row r="982" spans="1:23"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row>
    <row r="983" spans="1:23"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row>
    <row r="984" spans="1:23"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row>
    <row r="985" spans="1:23"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row>
    <row r="986" spans="1:23"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row>
    <row r="987" spans="1:23"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row>
    <row r="988" spans="1:23"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row>
    <row r="989" spans="1:23"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row>
    <row r="990" spans="1:23"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row>
    <row r="991" spans="1:23"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row>
    <row r="992" spans="1:23"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row>
    <row r="993" spans="1:23"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row>
    <row r="994" spans="1:23"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row>
    <row r="995" spans="1:23"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row>
    <row r="996" spans="1:23"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row>
    <row r="997" spans="1:23"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row>
    <row r="998" spans="1:23"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row>
  </sheetData>
  <mergeCells count="2">
    <mergeCell ref="A1:F1"/>
    <mergeCell ref="H1:L1"/>
  </mergeCells>
  <pageMargins left="0.7" right="0.7" top="0.75" bottom="0.75" header="0" footer="0"/>
  <pageSetup paperSize="9" orientation="portrait"/>
  <headerFooter>
    <oddFooter>&amp;R_x000D_&amp;1#&amp;"Aptos"&amp;10&amp;K000000 Official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outlinePr summaryBelow="0" summaryRight="0"/>
  </sheetPr>
  <dimension ref="A1:AE999"/>
  <sheetViews>
    <sheetView showGridLines="0" topLeftCell="D1" workbookViewId="0">
      <selection activeCell="S23" sqref="S23"/>
    </sheetView>
  </sheetViews>
  <sheetFormatPr baseColWidth="10" defaultColWidth="12.5" defaultRowHeight="15" customHeight="1"/>
  <cols>
    <col min="1" max="6" width="12.5" customWidth="1"/>
    <col min="8" max="8" width="17.5" customWidth="1"/>
    <col min="13" max="13" width="17.5" customWidth="1"/>
    <col min="14" max="14" width="11.8984375" customWidth="1"/>
    <col min="18" max="18" width="16.5" customWidth="1"/>
    <col min="19" max="22" width="19" customWidth="1"/>
    <col min="24" max="24" width="16.8984375" customWidth="1"/>
    <col min="25" max="25" width="12.5" customWidth="1"/>
  </cols>
  <sheetData>
    <row r="1" spans="1:19" ht="15" customHeight="1">
      <c r="A1" s="5" t="s">
        <v>50</v>
      </c>
      <c r="B1" s="6" t="s">
        <v>75</v>
      </c>
      <c r="C1" s="7" t="s">
        <v>715</v>
      </c>
      <c r="D1" s="8" t="s">
        <v>1020</v>
      </c>
      <c r="E1" s="9" t="s">
        <v>82</v>
      </c>
      <c r="F1" s="10" t="s">
        <v>1021</v>
      </c>
      <c r="G1" s="11" t="s">
        <v>99</v>
      </c>
      <c r="H1" s="40" t="s">
        <v>383</v>
      </c>
      <c r="I1" s="12"/>
    </row>
    <row r="2" spans="1:19" ht="14.4">
      <c r="A2" s="4">
        <f>COUNTA(#REF!)</f>
        <v>1</v>
      </c>
      <c r="B2" s="4">
        <f>COUNTA(#REF!)</f>
        <v>1</v>
      </c>
      <c r="C2" s="4">
        <f>COUNTA(#REF!)</f>
        <v>1</v>
      </c>
      <c r="D2" s="4">
        <f>COUNTA(#REF!)</f>
        <v>1</v>
      </c>
      <c r="E2" s="4">
        <f>COUNTA(#REF!)</f>
        <v>1</v>
      </c>
      <c r="F2" s="4">
        <f>COUNTA(#REF!)</f>
        <v>1</v>
      </c>
      <c r="G2" s="4">
        <f>COUNTA(#REF!)</f>
        <v>1</v>
      </c>
      <c r="H2" s="41">
        <v>3</v>
      </c>
      <c r="L2" s="750" t="s">
        <v>1022</v>
      </c>
      <c r="M2" s="751"/>
      <c r="N2" s="752"/>
      <c r="Q2" s="750" t="s">
        <v>1023</v>
      </c>
      <c r="R2" s="751"/>
      <c r="S2" s="752"/>
    </row>
    <row r="3" spans="1:19" ht="15" customHeight="1">
      <c r="L3" s="125" t="s">
        <v>836</v>
      </c>
      <c r="M3" s="125" t="s">
        <v>838</v>
      </c>
      <c r="N3" s="125" t="s">
        <v>839</v>
      </c>
      <c r="Q3" s="125" t="s">
        <v>1024</v>
      </c>
      <c r="R3" s="125" t="s">
        <v>1025</v>
      </c>
      <c r="S3" s="125" t="s">
        <v>1026</v>
      </c>
    </row>
    <row r="4" spans="1:19" ht="14.4">
      <c r="A4" s="1" t="s">
        <v>1027</v>
      </c>
      <c r="K4" s="118" t="s">
        <v>75</v>
      </c>
      <c r="L4" s="126">
        <f t="shared" ref="L4:L10" si="0">COUNTIFS($C$26:$C$72,K4,$E$26:$E$72,$L$3)</f>
        <v>0</v>
      </c>
      <c r="M4" s="126">
        <f t="shared" ref="M4:M10" si="1">COUNTIFS($C$26:$C$72,K4,$E$26:$E$72,$M$3)</f>
        <v>0</v>
      </c>
      <c r="N4" s="126">
        <f t="shared" ref="N4:N10" si="2">COUNTIFS($C$26:$C$72,K4,$E$26:$E$72,$N$3)</f>
        <v>0</v>
      </c>
      <c r="P4" s="118" t="s">
        <v>75</v>
      </c>
      <c r="Q4" s="127" t="e">
        <f t="shared" ref="Q4:Q11" si="3">L4/(SUM(L4:N4))</f>
        <v>#DIV/0!</v>
      </c>
      <c r="R4" s="127" t="e">
        <f t="shared" ref="R4:R11" si="4">M4/(SUM(L4:N4))</f>
        <v>#DIV/0!</v>
      </c>
      <c r="S4" s="127" t="e">
        <f t="shared" ref="S4:S11" si="5">N4/(SUM(L4:N4))</f>
        <v>#DIV/0!</v>
      </c>
    </row>
    <row r="5" spans="1:19" ht="14.4">
      <c r="A5" s="1" t="s">
        <v>1028</v>
      </c>
      <c r="K5" s="118" t="s">
        <v>50</v>
      </c>
      <c r="L5" s="126">
        <f t="shared" si="0"/>
        <v>0</v>
      </c>
      <c r="M5" s="126">
        <f t="shared" si="1"/>
        <v>0</v>
      </c>
      <c r="N5" s="126">
        <f t="shared" si="2"/>
        <v>0</v>
      </c>
      <c r="P5" s="118" t="s">
        <v>50</v>
      </c>
      <c r="Q5" s="127" t="e">
        <f t="shared" si="3"/>
        <v>#DIV/0!</v>
      </c>
      <c r="R5" s="127" t="e">
        <f t="shared" si="4"/>
        <v>#DIV/0!</v>
      </c>
      <c r="S5" s="127" t="e">
        <f t="shared" si="5"/>
        <v>#DIV/0!</v>
      </c>
    </row>
    <row r="6" spans="1:19" ht="14.4">
      <c r="A6" s="1" t="s">
        <v>1029</v>
      </c>
      <c r="K6" s="118" t="s">
        <v>715</v>
      </c>
      <c r="L6" s="126">
        <f t="shared" si="0"/>
        <v>0</v>
      </c>
      <c r="M6" s="126">
        <f t="shared" si="1"/>
        <v>0</v>
      </c>
      <c r="N6" s="126">
        <f t="shared" si="2"/>
        <v>0</v>
      </c>
      <c r="P6" s="118" t="s">
        <v>715</v>
      </c>
      <c r="Q6" s="127" t="e">
        <f t="shared" si="3"/>
        <v>#DIV/0!</v>
      </c>
      <c r="R6" s="127" t="e">
        <f t="shared" si="4"/>
        <v>#DIV/0!</v>
      </c>
      <c r="S6" s="127" t="e">
        <f t="shared" si="5"/>
        <v>#DIV/0!</v>
      </c>
    </row>
    <row r="7" spans="1:19" ht="14.4">
      <c r="A7" s="1" t="s">
        <v>1030</v>
      </c>
      <c r="K7" s="118" t="s">
        <v>99</v>
      </c>
      <c r="L7" s="126">
        <f t="shared" si="0"/>
        <v>0</v>
      </c>
      <c r="M7" s="126">
        <f t="shared" si="1"/>
        <v>0</v>
      </c>
      <c r="N7" s="126">
        <f t="shared" si="2"/>
        <v>0</v>
      </c>
      <c r="P7" s="118" t="s">
        <v>99</v>
      </c>
      <c r="Q7" s="127" t="e">
        <f t="shared" si="3"/>
        <v>#DIV/0!</v>
      </c>
      <c r="R7" s="127" t="e">
        <f t="shared" si="4"/>
        <v>#DIV/0!</v>
      </c>
      <c r="S7" s="127" t="e">
        <f t="shared" si="5"/>
        <v>#DIV/0!</v>
      </c>
    </row>
    <row r="8" spans="1:19" ht="14.4">
      <c r="A8" s="1" t="s">
        <v>1031</v>
      </c>
      <c r="K8" s="118" t="s">
        <v>971</v>
      </c>
      <c r="L8" s="126">
        <f t="shared" si="0"/>
        <v>0</v>
      </c>
      <c r="M8" s="126">
        <f t="shared" si="1"/>
        <v>0</v>
      </c>
      <c r="N8" s="126">
        <f t="shared" si="2"/>
        <v>0</v>
      </c>
      <c r="P8" s="118" t="s">
        <v>971</v>
      </c>
      <c r="Q8" s="127" t="e">
        <f t="shared" si="3"/>
        <v>#DIV/0!</v>
      </c>
      <c r="R8" s="127" t="e">
        <f t="shared" si="4"/>
        <v>#DIV/0!</v>
      </c>
      <c r="S8" s="127" t="e">
        <f t="shared" si="5"/>
        <v>#DIV/0!</v>
      </c>
    </row>
    <row r="9" spans="1:19" ht="15" customHeight="1">
      <c r="K9" s="118" t="s">
        <v>115</v>
      </c>
      <c r="L9" s="126">
        <f t="shared" si="0"/>
        <v>0</v>
      </c>
      <c r="M9" s="126">
        <f t="shared" si="1"/>
        <v>0</v>
      </c>
      <c r="N9" s="126">
        <f t="shared" si="2"/>
        <v>0</v>
      </c>
      <c r="P9" s="118" t="s">
        <v>115</v>
      </c>
      <c r="Q9" s="127" t="e">
        <f t="shared" si="3"/>
        <v>#DIV/0!</v>
      </c>
      <c r="R9" s="127" t="e">
        <f t="shared" si="4"/>
        <v>#DIV/0!</v>
      </c>
      <c r="S9" s="127" t="e">
        <f t="shared" si="5"/>
        <v>#DIV/0!</v>
      </c>
    </row>
    <row r="10" spans="1:19" ht="15" customHeight="1">
      <c r="K10" s="118" t="s">
        <v>82</v>
      </c>
      <c r="L10" s="126">
        <f t="shared" si="0"/>
        <v>0</v>
      </c>
      <c r="M10" s="126">
        <f t="shared" si="1"/>
        <v>0</v>
      </c>
      <c r="N10" s="126">
        <f t="shared" si="2"/>
        <v>0</v>
      </c>
      <c r="P10" s="118" t="s">
        <v>82</v>
      </c>
      <c r="Q10" s="127" t="e">
        <f t="shared" si="3"/>
        <v>#DIV/0!</v>
      </c>
      <c r="R10" s="127" t="e">
        <f t="shared" si="4"/>
        <v>#DIV/0!</v>
      </c>
      <c r="S10" s="127" t="e">
        <f t="shared" si="5"/>
        <v>#DIV/0!</v>
      </c>
    </row>
    <row r="11" spans="1:19" ht="15" customHeight="1">
      <c r="K11" s="118" t="s">
        <v>383</v>
      </c>
      <c r="L11" s="126">
        <f>L45</f>
        <v>3</v>
      </c>
      <c r="M11" s="126">
        <v>0</v>
      </c>
      <c r="N11" s="126">
        <f>M45</f>
        <v>7</v>
      </c>
      <c r="P11" s="118" t="s">
        <v>383</v>
      </c>
      <c r="Q11" s="127">
        <f t="shared" si="3"/>
        <v>0.3</v>
      </c>
      <c r="R11" s="127">
        <f t="shared" si="4"/>
        <v>0</v>
      </c>
      <c r="S11" s="127">
        <f t="shared" si="5"/>
        <v>0.7</v>
      </c>
    </row>
    <row r="14" spans="1:19" ht="15.9" customHeight="1"/>
    <row r="15" spans="1:19" ht="15.9" customHeight="1"/>
    <row r="16" spans="1:19" ht="15.9" customHeight="1">
      <c r="L16" s="750" t="s">
        <v>1032</v>
      </c>
      <c r="M16" s="751"/>
      <c r="N16" s="752"/>
      <c r="Q16" s="756" t="s">
        <v>1032</v>
      </c>
      <c r="R16" s="756"/>
      <c r="S16" s="72"/>
    </row>
    <row r="17" spans="1:19" ht="15.9" customHeight="1">
      <c r="L17" s="125" t="s">
        <v>836</v>
      </c>
      <c r="M17" s="125" t="s">
        <v>838</v>
      </c>
      <c r="N17" s="125" t="s">
        <v>850</v>
      </c>
      <c r="Q17" s="125" t="s">
        <v>1033</v>
      </c>
      <c r="R17" s="125" t="s">
        <v>1034</v>
      </c>
      <c r="S17" s="73"/>
    </row>
    <row r="18" spans="1:19" ht="15.9" customHeight="1">
      <c r="K18" s="118" t="s">
        <v>75</v>
      </c>
      <c r="L18" s="126">
        <f t="shared" ref="L18:L24" si="6">COUNTIFS($C$26:$C$72,K18,$F$26:$F$72,$L$17)</f>
        <v>0</v>
      </c>
      <c r="M18" s="126">
        <f t="shared" ref="M18:M24" si="7">COUNTIFS($C$26:$C$72,K18,$F$26:$F$72,$M$17)</f>
        <v>0</v>
      </c>
      <c r="N18" s="126">
        <f t="shared" ref="N18:N24" si="8">COUNTIFS($C$26:$C$72,K18,$F$26:$F$72,$N$17)</f>
        <v>0</v>
      </c>
      <c r="P18" s="118" t="s">
        <v>75</v>
      </c>
      <c r="Q18" s="127" t="e">
        <f>L18/(SUM(L18:M18))</f>
        <v>#DIV/0!</v>
      </c>
      <c r="R18" s="127" t="e">
        <f>M18/(SUM(L18:M18))</f>
        <v>#DIV/0!</v>
      </c>
      <c r="S18" s="71"/>
    </row>
    <row r="19" spans="1:19" ht="15.9" customHeight="1">
      <c r="K19" s="118" t="s">
        <v>50</v>
      </c>
      <c r="L19" s="126">
        <f t="shared" si="6"/>
        <v>0</v>
      </c>
      <c r="M19" s="126">
        <f t="shared" si="7"/>
        <v>0</v>
      </c>
      <c r="N19" s="126">
        <f t="shared" si="8"/>
        <v>0</v>
      </c>
      <c r="P19" s="118" t="s">
        <v>50</v>
      </c>
      <c r="Q19" s="127" t="e">
        <f t="shared" ref="Q19:Q24" si="9">L19/(SUM(L19:M19))</f>
        <v>#DIV/0!</v>
      </c>
      <c r="R19" s="127" t="e">
        <f t="shared" ref="R19:R24" si="10">M19/(SUM(L19:M19))</f>
        <v>#DIV/0!</v>
      </c>
      <c r="S19" s="71"/>
    </row>
    <row r="20" spans="1:19" ht="15.9" customHeight="1">
      <c r="K20" s="118" t="s">
        <v>715</v>
      </c>
      <c r="L20" s="126">
        <f t="shared" si="6"/>
        <v>0</v>
      </c>
      <c r="M20" s="126">
        <f t="shared" si="7"/>
        <v>0</v>
      </c>
      <c r="N20" s="126">
        <f t="shared" si="8"/>
        <v>0</v>
      </c>
      <c r="P20" s="118" t="s">
        <v>715</v>
      </c>
      <c r="Q20" s="127" t="e">
        <f t="shared" si="9"/>
        <v>#DIV/0!</v>
      </c>
      <c r="R20" s="127" t="e">
        <f t="shared" si="10"/>
        <v>#DIV/0!</v>
      </c>
      <c r="S20" s="71"/>
    </row>
    <row r="21" spans="1:19" ht="15" customHeight="1">
      <c r="K21" s="118" t="s">
        <v>99</v>
      </c>
      <c r="L21" s="126">
        <f t="shared" si="6"/>
        <v>0</v>
      </c>
      <c r="M21" s="126">
        <f t="shared" si="7"/>
        <v>0</v>
      </c>
      <c r="N21" s="126">
        <f t="shared" si="8"/>
        <v>0</v>
      </c>
      <c r="P21" s="118" t="s">
        <v>99</v>
      </c>
      <c r="Q21" s="127" t="e">
        <f t="shared" si="9"/>
        <v>#DIV/0!</v>
      </c>
      <c r="R21" s="127" t="e">
        <f t="shared" si="10"/>
        <v>#DIV/0!</v>
      </c>
      <c r="S21" s="71"/>
    </row>
    <row r="22" spans="1:19" ht="15.75" customHeight="1">
      <c r="K22" s="118" t="s">
        <v>971</v>
      </c>
      <c r="L22" s="126">
        <f t="shared" si="6"/>
        <v>0</v>
      </c>
      <c r="M22" s="126">
        <f t="shared" si="7"/>
        <v>0</v>
      </c>
      <c r="N22" s="126">
        <f t="shared" si="8"/>
        <v>0</v>
      </c>
      <c r="P22" s="118" t="s">
        <v>971</v>
      </c>
      <c r="Q22" s="127" t="e">
        <f t="shared" si="9"/>
        <v>#DIV/0!</v>
      </c>
      <c r="R22" s="127" t="e">
        <f t="shared" si="10"/>
        <v>#DIV/0!</v>
      </c>
      <c r="S22" s="71"/>
    </row>
    <row r="23" spans="1:19" ht="15.75" customHeight="1">
      <c r="K23" s="118" t="s">
        <v>115</v>
      </c>
      <c r="L23" s="126">
        <f t="shared" si="6"/>
        <v>0</v>
      </c>
      <c r="M23" s="126">
        <f t="shared" si="7"/>
        <v>0</v>
      </c>
      <c r="N23" s="126">
        <f t="shared" si="8"/>
        <v>0</v>
      </c>
      <c r="P23" s="118" t="s">
        <v>115</v>
      </c>
      <c r="Q23" s="127" t="e">
        <f t="shared" si="9"/>
        <v>#DIV/0!</v>
      </c>
      <c r="R23" s="127" t="e">
        <f t="shared" si="10"/>
        <v>#DIV/0!</v>
      </c>
      <c r="S23" s="71"/>
    </row>
    <row r="24" spans="1:19" ht="15.75" customHeight="1">
      <c r="A24" s="753" t="s">
        <v>1035</v>
      </c>
      <c r="B24" s="754"/>
      <c r="C24" s="754"/>
      <c r="D24" s="754"/>
      <c r="E24" s="754"/>
      <c r="F24" s="755"/>
      <c r="K24" s="118" t="s">
        <v>82</v>
      </c>
      <c r="L24" s="126">
        <f t="shared" si="6"/>
        <v>0</v>
      </c>
      <c r="M24" s="126">
        <f t="shared" si="7"/>
        <v>0</v>
      </c>
      <c r="N24" s="126">
        <f t="shared" si="8"/>
        <v>0</v>
      </c>
      <c r="P24" s="118" t="s">
        <v>82</v>
      </c>
      <c r="Q24" s="127" t="e">
        <f t="shared" si="9"/>
        <v>#DIV/0!</v>
      </c>
      <c r="R24" s="127" t="e">
        <f t="shared" si="10"/>
        <v>#DIV/0!</v>
      </c>
      <c r="S24" s="71"/>
    </row>
    <row r="25" spans="1:19" ht="15.75" customHeight="1">
      <c r="A25" s="3" t="s">
        <v>147</v>
      </c>
      <c r="B25" s="13" t="s">
        <v>148</v>
      </c>
      <c r="C25" s="13" t="s">
        <v>45</v>
      </c>
      <c r="D25" s="13" t="s">
        <v>860</v>
      </c>
      <c r="E25" s="3" t="s">
        <v>1022</v>
      </c>
      <c r="F25" s="3" t="s">
        <v>1032</v>
      </c>
    </row>
    <row r="26" spans="1:19" ht="15.75" customHeight="1">
      <c r="A26" s="4">
        <f>'Objetivo Mitigación'!B9</f>
        <v>1</v>
      </c>
      <c r="B26" s="4" t="str">
        <f>'Objetivo Mitigación'!C9</f>
        <v>EGE1</v>
      </c>
      <c r="C26" s="4" t="str">
        <f>'Objetivo Mitigación'!D9</f>
        <v>Energía</v>
      </c>
      <c r="D26" s="4" t="str">
        <f>'Objetivo Mitigación'!E9</f>
        <v>EGE1. Generación de electricidad a partir de energía solar fotovoltaica</v>
      </c>
      <c r="E26" s="4" t="e">
        <f>'Objetivo Mitigación'!#REF!</f>
        <v>#REF!</v>
      </c>
      <c r="F26" s="4" t="e">
        <f>'Objetivo Mitigación'!#REF!</f>
        <v>#REF!</v>
      </c>
    </row>
    <row r="27" spans="1:19" ht="15.75" customHeight="1">
      <c r="A27" s="4">
        <f>'Objetivo Mitigación'!B10</f>
        <v>2</v>
      </c>
      <c r="B27" s="4" t="str">
        <f>'Objetivo Mitigación'!C10</f>
        <v>EGE2</v>
      </c>
      <c r="C27" s="4" t="str">
        <f>'Objetivo Mitigación'!D10</f>
        <v>Energía</v>
      </c>
      <c r="D27" s="4" t="str">
        <f>'Objetivo Mitigación'!E10</f>
        <v>EGE2. Generación de electricidad a partir de energía solar concentrada</v>
      </c>
      <c r="E27" s="4" t="e">
        <f>'Objetivo Mitigación'!#REF!</f>
        <v>#REF!</v>
      </c>
      <c r="F27" s="4" t="e">
        <f>'Objetivo Mitigación'!#REF!</f>
        <v>#REF!</v>
      </c>
    </row>
    <row r="28" spans="1:19" ht="15.75" customHeight="1">
      <c r="A28" s="4">
        <f>'Objetivo Mitigación'!B11</f>
        <v>3</v>
      </c>
      <c r="B28" s="4" t="str">
        <f>'Objetivo Mitigación'!C11</f>
        <v>EGE3</v>
      </c>
      <c r="C28" s="4" t="str">
        <f>'Objetivo Mitigación'!D11</f>
        <v>Energía</v>
      </c>
      <c r="D28" s="4" t="str">
        <f>'Objetivo Mitigación'!E11</f>
        <v>EGE3. Generación de electricidad a partir de energía eólica</v>
      </c>
      <c r="E28" s="4" t="e">
        <f>'Objetivo Mitigación'!#REF!</f>
        <v>#REF!</v>
      </c>
      <c r="F28" s="4" t="e">
        <f>'Objetivo Mitigación'!#REF!</f>
        <v>#REF!</v>
      </c>
    </row>
    <row r="29" spans="1:19" ht="15.75" customHeight="1">
      <c r="A29" s="4">
        <f>'Objetivo Mitigación'!B12</f>
        <v>4</v>
      </c>
      <c r="B29" s="4" t="str">
        <f>'Objetivo Mitigación'!C12</f>
        <v>EGE4</v>
      </c>
      <c r="C29" s="4" t="str">
        <f>'Objetivo Mitigación'!D12</f>
        <v>Energía</v>
      </c>
      <c r="D29" s="4" t="str">
        <f>'Objetivo Mitigación'!E12</f>
        <v>EGE4. Generación de electricidad a partir de energía oceánica</v>
      </c>
      <c r="E29" s="4" t="e">
        <f>'Objetivo Mitigación'!#REF!</f>
        <v>#REF!</v>
      </c>
      <c r="F29" s="4" t="e">
        <f>'Objetivo Mitigación'!#REF!</f>
        <v>#REF!</v>
      </c>
      <c r="K29" s="118"/>
      <c r="L29" s="117" t="s">
        <v>836</v>
      </c>
      <c r="M29" s="117" t="s">
        <v>839</v>
      </c>
      <c r="P29" s="118" t="s">
        <v>1036</v>
      </c>
      <c r="Q29" s="118" t="s">
        <v>1037</v>
      </c>
      <c r="R29" s="118" t="s">
        <v>1037</v>
      </c>
      <c r="S29" s="118" t="s">
        <v>1038</v>
      </c>
    </row>
    <row r="30" spans="1:19" ht="15.75" customHeight="1">
      <c r="A30" s="4">
        <f>'Objetivo Mitigación'!B13</f>
        <v>5</v>
      </c>
      <c r="B30" s="4" t="str">
        <f>'Objetivo Mitigación'!C13</f>
        <v>EGE5</v>
      </c>
      <c r="C30" s="4" t="str">
        <f>'Objetivo Mitigación'!D13</f>
        <v>Energía</v>
      </c>
      <c r="D30" s="4" t="str">
        <f>'Objetivo Mitigación'!E13</f>
        <v>EGE5. Generación de electricidad a partir de energía hidroeléctrica</v>
      </c>
      <c r="E30" s="4" t="e">
        <f>'Objetivo Mitigación'!#REF!</f>
        <v>#REF!</v>
      </c>
      <c r="F30" s="4" t="e">
        <f>'Objetivo Mitigación'!#REF!</f>
        <v>#REF!</v>
      </c>
      <c r="K30" s="118" t="s">
        <v>1039</v>
      </c>
      <c r="L30" s="118" t="e">
        <f>COUNTIF(#REF!,ParaGráficas!$L$29)</f>
        <v>#REF!</v>
      </c>
      <c r="M30" s="118" t="e">
        <f>COUNTIF(#REF!,ParaGráficas!$M$29)</f>
        <v>#REF!</v>
      </c>
      <c r="P30" s="42" t="s">
        <v>407</v>
      </c>
      <c r="Q30" s="43">
        <f>COUNTIF('Tabla de equivalencia'!$B$4:$B$348,ParaGráficas!P30)</f>
        <v>6</v>
      </c>
      <c r="R30" s="43">
        <f>IF(Q30&gt;0,1,"")</f>
        <v>1</v>
      </c>
      <c r="S30" s="43" t="str">
        <f>IF(Q30=0,1,"")</f>
        <v/>
      </c>
    </row>
    <row r="31" spans="1:19" ht="15.75" customHeight="1">
      <c r="A31" s="4">
        <f>'Objetivo Mitigación'!B14</f>
        <v>6</v>
      </c>
      <c r="B31" s="4" t="str">
        <f>'Objetivo Mitigación'!C14</f>
        <v>EGE6</v>
      </c>
      <c r="C31" s="4" t="str">
        <f>'Objetivo Mitigación'!D14</f>
        <v>Energía</v>
      </c>
      <c r="D31" s="4" t="str">
        <f>'Objetivo Mitigación'!E14</f>
        <v>EGE6. Generación de electricidad a partir de energía geotérmica</v>
      </c>
      <c r="E31" s="4" t="e">
        <f>'Objetivo Mitigación'!#REF!</f>
        <v>#REF!</v>
      </c>
      <c r="F31" s="4" t="e">
        <f>'Objetivo Mitigación'!#REF!</f>
        <v>#REF!</v>
      </c>
      <c r="K31" s="118" t="s">
        <v>1040</v>
      </c>
      <c r="L31" s="118" t="e">
        <f>COUNTIF(#REF!,ParaGráficas!$L$29)</f>
        <v>#REF!</v>
      </c>
      <c r="M31" s="118" t="e">
        <f>COUNTIF(#REF!,ParaGráficas!$M$29)</f>
        <v>#REF!</v>
      </c>
      <c r="P31" s="118" t="s">
        <v>411</v>
      </c>
      <c r="Q31" s="126">
        <f>COUNTIF('Tabla de equivalencia'!$B$4:$B$348,ParaGráficas!P31)</f>
        <v>6</v>
      </c>
      <c r="R31" s="126">
        <f t="shared" ref="R31:R76" si="11">IF(Q31&gt;0,1,"")</f>
        <v>1</v>
      </c>
      <c r="S31" s="43" t="str">
        <f t="shared" ref="S31:S76" si="12">IF(Q31=0,1,"")</f>
        <v/>
      </c>
    </row>
    <row r="32" spans="1:19" ht="15.75" customHeight="1">
      <c r="A32" s="4">
        <f>'Objetivo Mitigación'!B15</f>
        <v>7</v>
      </c>
      <c r="B32" s="4" t="str">
        <f>'Objetivo Mitigación'!C15</f>
        <v>EGE7</v>
      </c>
      <c r="C32" s="4" t="str">
        <f>'Objetivo Mitigación'!D15</f>
        <v>Energía</v>
      </c>
      <c r="D32" s="4" t="str">
        <f>'Objetivo Mitigación'!E15</f>
        <v>EGE7. Generación de electricidad a partir de bioenergía (biomasa, biogás y biocombustibles)</v>
      </c>
      <c r="E32" s="4" t="e">
        <f>'Objetivo Mitigación'!#REF!</f>
        <v>#REF!</v>
      </c>
      <c r="F32" s="4" t="e">
        <f>'Objetivo Mitigación'!#REF!</f>
        <v>#REF!</v>
      </c>
      <c r="K32" s="118" t="s">
        <v>1041</v>
      </c>
      <c r="L32" s="118" t="e">
        <f>COUNTIF(#REF!,ParaGráficas!$L$29)</f>
        <v>#REF!</v>
      </c>
      <c r="M32" s="118" t="e">
        <f>COUNTIF(#REF!,ParaGráficas!$M$29)</f>
        <v>#REF!</v>
      </c>
      <c r="P32" s="118" t="s">
        <v>412</v>
      </c>
      <c r="Q32" s="126">
        <f>COUNTIF('Tabla de equivalencia'!$B$4:$B$348,ParaGráficas!P32)</f>
        <v>5</v>
      </c>
      <c r="R32" s="126">
        <f t="shared" si="11"/>
        <v>1</v>
      </c>
      <c r="S32" s="43" t="str">
        <f t="shared" si="12"/>
        <v/>
      </c>
    </row>
    <row r="33" spans="1:19" ht="15.75" customHeight="1">
      <c r="A33" s="4">
        <f>'Objetivo Mitigación'!B16</f>
        <v>8</v>
      </c>
      <c r="B33" s="4" t="str">
        <f>'Objetivo Mitigación'!C16</f>
        <v>ETD8</v>
      </c>
      <c r="C33" s="4" t="str">
        <f>'Objetivo Mitigación'!D16</f>
        <v>Energía</v>
      </c>
      <c r="D33" s="4" t="str">
        <f>'Objetivo Mitigación'!E16</f>
        <v>ETD8. Transmisión y distribución de electricidad</v>
      </c>
      <c r="E33" s="4" t="e">
        <f>'Objetivo Mitigación'!#REF!</f>
        <v>#REF!</v>
      </c>
      <c r="F33" s="4" t="e">
        <f>'Objetivo Mitigación'!#REF!</f>
        <v>#REF!</v>
      </c>
      <c r="K33" s="118" t="s">
        <v>1042</v>
      </c>
      <c r="L33" s="118" t="e">
        <f>COUNTIF(#REF!,ParaGráficas!$L$29)</f>
        <v>#REF!</v>
      </c>
      <c r="M33" s="118" t="e">
        <f>COUNTIF(#REF!,ParaGráficas!$M$29)</f>
        <v>#REF!</v>
      </c>
      <c r="P33" s="118" t="s">
        <v>413</v>
      </c>
      <c r="Q33" s="126">
        <f>COUNTIF('Tabla de equivalencia'!$B$4:$B$348,ParaGráficas!P33)</f>
        <v>5</v>
      </c>
      <c r="R33" s="126">
        <f t="shared" si="11"/>
        <v>1</v>
      </c>
      <c r="S33" s="43" t="str">
        <f t="shared" si="12"/>
        <v/>
      </c>
    </row>
    <row r="34" spans="1:19" ht="15.75" customHeight="1">
      <c r="A34" s="4">
        <f>'Objetivo Mitigación'!B17</f>
        <v>9</v>
      </c>
      <c r="B34" s="4" t="str">
        <f>'Objetivo Mitigación'!C17</f>
        <v>EA9</v>
      </c>
      <c r="C34" s="4" t="str">
        <f>'Objetivo Mitigación'!D17</f>
        <v>Energía</v>
      </c>
      <c r="D34" s="4" t="str">
        <f>'Objetivo Mitigación'!E17</f>
        <v>EA9. Almacenamiento de electricidad</v>
      </c>
      <c r="E34" s="4" t="e">
        <f>'Objetivo Mitigación'!#REF!</f>
        <v>#REF!</v>
      </c>
      <c r="F34" s="4" t="e">
        <f>'Objetivo Mitigación'!#REF!</f>
        <v>#REF!</v>
      </c>
      <c r="K34" s="118" t="s">
        <v>1043</v>
      </c>
      <c r="L34" s="118" t="e">
        <f>COUNTIF(#REF!,ParaGráficas!$L$29)</f>
        <v>#REF!</v>
      </c>
      <c r="M34" s="118" t="e">
        <f>COUNTIF(#REF!,ParaGráficas!$M$29)</f>
        <v>#REF!</v>
      </c>
      <c r="P34" s="118" t="s">
        <v>414</v>
      </c>
      <c r="Q34" s="126">
        <f>COUNTIF('Tabla de equivalencia'!$B$4:$B$348,ParaGráficas!P34)</f>
        <v>5</v>
      </c>
      <c r="R34" s="126">
        <f t="shared" si="11"/>
        <v>1</v>
      </c>
      <c r="S34" s="43" t="str">
        <f t="shared" si="12"/>
        <v/>
      </c>
    </row>
    <row r="35" spans="1:19" ht="15.75" customHeight="1">
      <c r="A35" s="4">
        <f>'Objetivo Mitigación'!B18</f>
        <v>10</v>
      </c>
      <c r="B35" s="4" t="str">
        <f>'Objetivo Mitigación'!C18</f>
        <v>EA10</v>
      </c>
      <c r="C35" s="4" t="str">
        <f>'Objetivo Mitigación'!D18</f>
        <v>Energía</v>
      </c>
      <c r="D35" s="4" t="str">
        <f>'Objetivo Mitigación'!E18</f>
        <v>EA10. Almacenamiento de energía térmica</v>
      </c>
      <c r="E35" s="4" t="e">
        <f>'Objetivo Mitigación'!#REF!</f>
        <v>#REF!</v>
      </c>
      <c r="F35" s="4" t="e">
        <f>'Objetivo Mitigación'!#REF!</f>
        <v>#REF!</v>
      </c>
      <c r="K35" s="118" t="s">
        <v>1044</v>
      </c>
      <c r="L35" s="118" t="e">
        <f>COUNTIF(#REF!,ParaGráficas!$L$29)</f>
        <v>#REF!</v>
      </c>
      <c r="M35" s="118" t="e">
        <f>COUNTIF(#REF!,ParaGráficas!$M$29)</f>
        <v>#REF!</v>
      </c>
      <c r="P35" s="118" t="s">
        <v>415</v>
      </c>
      <c r="Q35" s="126">
        <f>COUNTIF('Tabla de equivalencia'!$B$4:$B$348,ParaGráficas!P35)</f>
        <v>5</v>
      </c>
      <c r="R35" s="126">
        <f t="shared" si="11"/>
        <v>1</v>
      </c>
      <c r="S35" s="43" t="str">
        <f t="shared" si="12"/>
        <v/>
      </c>
    </row>
    <row r="36" spans="1:19" ht="15.75" customHeight="1">
      <c r="A36" s="4">
        <f>'Objetivo Mitigación'!B19</f>
        <v>11</v>
      </c>
      <c r="B36" s="4" t="str">
        <f>'Objetivo Mitigación'!C19</f>
        <v>EP11</v>
      </c>
      <c r="C36" s="4" t="str">
        <f>'Objetivo Mitigación'!D19</f>
        <v>Energía</v>
      </c>
      <c r="D36" s="4" t="str">
        <f>'Objetivo Mitigación'!E19</f>
        <v>EP11. Producción de hidrógeno bajo en carbono</v>
      </c>
      <c r="E36" s="4" t="e">
        <f>'Objetivo Mitigación'!#REF!</f>
        <v>#REF!</v>
      </c>
      <c r="F36" s="4" t="e">
        <f>'Objetivo Mitigación'!#REF!</f>
        <v>#REF!</v>
      </c>
      <c r="K36" s="118" t="s">
        <v>1045</v>
      </c>
      <c r="L36" s="118" t="e">
        <f>COUNTIF(#REF!,ParaGráficas!$L$29)</f>
        <v>#REF!</v>
      </c>
      <c r="M36" s="118" t="e">
        <f>COUNTIF(#REF!,ParaGráficas!$M$29)</f>
        <v>#REF!</v>
      </c>
      <c r="P36" s="118" t="s">
        <v>416</v>
      </c>
      <c r="Q36" s="126">
        <f>COUNTIF('Tabla de equivalencia'!$B$4:$B$348,ParaGráficas!P36)</f>
        <v>5</v>
      </c>
      <c r="R36" s="126">
        <f t="shared" si="11"/>
        <v>1</v>
      </c>
      <c r="S36" s="43" t="str">
        <f t="shared" si="12"/>
        <v/>
      </c>
    </row>
    <row r="37" spans="1:19" ht="15.75" customHeight="1">
      <c r="A37" s="4">
        <f>'Objetivo Mitigación'!B20</f>
        <v>12</v>
      </c>
      <c r="B37" s="4" t="str">
        <f>'Objetivo Mitigación'!C20</f>
        <v>EA12</v>
      </c>
      <c r="C37" s="4" t="str">
        <f>'Objetivo Mitigación'!D20</f>
        <v>Energía</v>
      </c>
      <c r="D37" s="4" t="str">
        <f>'Objetivo Mitigación'!E20</f>
        <v>EA12. Almacenamiento de hidrógeno bajo en carbono</v>
      </c>
      <c r="E37" s="4" t="e">
        <f>'Objetivo Mitigación'!#REF!</f>
        <v>#REF!</v>
      </c>
      <c r="F37" s="4" t="e">
        <f>'Objetivo Mitigación'!#REF!</f>
        <v>#REF!</v>
      </c>
      <c r="K37" s="118" t="s">
        <v>1046</v>
      </c>
      <c r="L37" s="118" t="e">
        <f>COUNTIF(#REF!,ParaGráficas!$L$29)</f>
        <v>#REF!</v>
      </c>
      <c r="M37" s="118" t="e">
        <f>COUNTIF(#REF!,ParaGráficas!$M$29)</f>
        <v>#REF!</v>
      </c>
      <c r="P37" s="118" t="s">
        <v>1047</v>
      </c>
      <c r="Q37" s="126">
        <f>COUNTIF('Tabla de equivalencia'!$B$4:$B$348,ParaGráficas!P37)</f>
        <v>0</v>
      </c>
      <c r="R37" s="126" t="str">
        <f t="shared" si="11"/>
        <v/>
      </c>
      <c r="S37" s="43">
        <f t="shared" si="12"/>
        <v>1</v>
      </c>
    </row>
    <row r="38" spans="1:19" ht="15.75" customHeight="1">
      <c r="A38" s="4">
        <f>'Objetivo Mitigación'!B21</f>
        <v>13</v>
      </c>
      <c r="B38" s="4" t="str">
        <f>'Objetivo Mitigación'!C21</f>
        <v>EDT13</v>
      </c>
      <c r="C38" s="4" t="str">
        <f>'Objetivo Mitigación'!D21</f>
        <v>Energía</v>
      </c>
      <c r="D38" s="4" t="str">
        <f>'Objetivo Mitigación'!E21</f>
        <v>EDT13. Distritos térmicos</v>
      </c>
      <c r="E38" s="4" t="e">
        <f>'Objetivo Mitigación'!#REF!</f>
        <v>#REF!</v>
      </c>
      <c r="F38" s="4" t="e">
        <f>'Objetivo Mitigación'!#REF!</f>
        <v>#REF!</v>
      </c>
      <c r="K38" s="118" t="s">
        <v>1048</v>
      </c>
      <c r="L38" s="118" t="e">
        <f>COUNTIF(#REF!,ParaGráficas!$L$29)</f>
        <v>#REF!</v>
      </c>
      <c r="M38" s="118" t="e">
        <f>COUNTIF(#REF!,ParaGráficas!$M$29)</f>
        <v>#REF!</v>
      </c>
      <c r="P38" s="118" t="s">
        <v>417</v>
      </c>
      <c r="Q38" s="126">
        <f>COUNTIF('Tabla de equivalencia'!$B$4:$B$348,ParaGráficas!P38)</f>
        <v>6</v>
      </c>
      <c r="R38" s="126">
        <f t="shared" si="11"/>
        <v>1</v>
      </c>
      <c r="S38" s="43" t="str">
        <f t="shared" si="12"/>
        <v/>
      </c>
    </row>
    <row r="39" spans="1:19" ht="15.75" customHeight="1">
      <c r="A39" s="4" t="e">
        <f>'Objetivo Mitigación'!#REF!</f>
        <v>#REF!</v>
      </c>
      <c r="B39" s="4" t="e">
        <f>'Objetivo Mitigación'!#REF!</f>
        <v>#REF!</v>
      </c>
      <c r="C39" s="4" t="e">
        <f>'Objetivo Mitigación'!#REF!</f>
        <v>#REF!</v>
      </c>
      <c r="D39" s="4" t="e">
        <f>'Objetivo Mitigación'!#REF!</f>
        <v>#REF!</v>
      </c>
      <c r="E39" s="4" t="e">
        <f>'Objetivo Mitigación'!#REF!</f>
        <v>#REF!</v>
      </c>
      <c r="F39" s="4" t="e">
        <f>'Objetivo Mitigación'!#REF!</f>
        <v>#REF!</v>
      </c>
      <c r="K39" s="118" t="s">
        <v>1049</v>
      </c>
      <c r="L39" s="118" t="e">
        <f>COUNTIF(#REF!,ParaGráficas!$L$29)</f>
        <v>#REF!</v>
      </c>
      <c r="M39" s="118" t="e">
        <f>COUNTIF(#REF!,ParaGráficas!$M$29)</f>
        <v>#REF!</v>
      </c>
      <c r="P39" s="118" t="s">
        <v>828</v>
      </c>
      <c r="Q39" s="126">
        <f>COUNTIF('Tabla de equivalencia'!$B$4:$B$348,ParaGráficas!P39)</f>
        <v>0</v>
      </c>
      <c r="R39" s="126" t="str">
        <f t="shared" si="11"/>
        <v/>
      </c>
      <c r="S39" s="43">
        <f t="shared" si="12"/>
        <v>1</v>
      </c>
    </row>
    <row r="40" spans="1:19" ht="15.75" customHeight="1">
      <c r="A40" s="4" t="e">
        <f>'Objetivo Mitigación'!#REF!</f>
        <v>#REF!</v>
      </c>
      <c r="B40" s="4" t="e">
        <f>'Objetivo Mitigación'!#REF!</f>
        <v>#REF!</v>
      </c>
      <c r="C40" s="4" t="e">
        <f>'Objetivo Mitigación'!#REF!</f>
        <v>#REF!</v>
      </c>
      <c r="D40" s="4" t="e">
        <f>'Objetivo Mitigación'!#REF!</f>
        <v>#REF!</v>
      </c>
      <c r="E40" s="4" t="e">
        <f>'Objetivo Mitigación'!#REF!</f>
        <v>#REF!</v>
      </c>
      <c r="F40" s="4" t="e">
        <f>'Objetivo Mitigación'!#REF!</f>
        <v>#REF!</v>
      </c>
      <c r="K40" s="117" t="s">
        <v>1050</v>
      </c>
      <c r="L40" s="117" t="e">
        <f>SUM(L30:L39)</f>
        <v>#REF!</v>
      </c>
      <c r="M40" s="117" t="e">
        <f>SUM(M30:M39)</f>
        <v>#REF!</v>
      </c>
      <c r="P40" s="118" t="s">
        <v>829</v>
      </c>
      <c r="Q40" s="126">
        <f>COUNTIF('Tabla de equivalencia'!$B$4:$B$348,ParaGráficas!P40)</f>
        <v>0</v>
      </c>
      <c r="R40" s="126" t="str">
        <f t="shared" si="11"/>
        <v/>
      </c>
      <c r="S40" s="43">
        <f t="shared" si="12"/>
        <v>1</v>
      </c>
    </row>
    <row r="41" spans="1:19" ht="15.75" customHeight="1">
      <c r="A41" s="4" t="e">
        <f>'Objetivo Mitigación'!#REF!</f>
        <v>#REF!</v>
      </c>
      <c r="B41" s="4" t="e">
        <f>'Objetivo Mitigación'!#REF!</f>
        <v>#REF!</v>
      </c>
      <c r="C41" s="4" t="e">
        <f>'Objetivo Mitigación'!#REF!</f>
        <v>#REF!</v>
      </c>
      <c r="D41" s="4" t="e">
        <f>'Objetivo Mitigación'!#REF!</f>
        <v>#REF!</v>
      </c>
      <c r="E41" s="4" t="e">
        <f>'Objetivo Mitigación'!#REF!</f>
        <v>#REF!</v>
      </c>
      <c r="F41" s="4" t="e">
        <f>'Objetivo Mitigación'!#REF!</f>
        <v>#REF!</v>
      </c>
      <c r="K41" s="117" t="s">
        <v>1051</v>
      </c>
      <c r="L41" s="128" t="e">
        <f>L40/(SUM(L40:M40))</f>
        <v>#REF!</v>
      </c>
      <c r="M41" s="128" t="e">
        <f>M40/(SUM(L40:M40))</f>
        <v>#REF!</v>
      </c>
      <c r="P41" s="118" t="s">
        <v>1052</v>
      </c>
      <c r="Q41" s="126">
        <f>COUNTIF('Tabla de equivalencia'!$B$4:$B$348,ParaGráficas!P41)</f>
        <v>0</v>
      </c>
      <c r="R41" s="126" t="str">
        <f t="shared" si="11"/>
        <v/>
      </c>
      <c r="S41" s="43">
        <f t="shared" si="12"/>
        <v>1</v>
      </c>
    </row>
    <row r="42" spans="1:19" ht="15.75" customHeight="1">
      <c r="A42" s="4" t="e">
        <f>'Objetivo Mitigación'!#REF!</f>
        <v>#REF!</v>
      </c>
      <c r="B42" s="4" t="e">
        <f>'Objetivo Mitigación'!#REF!</f>
        <v>#REF!</v>
      </c>
      <c r="C42" s="4" t="e">
        <f>'Objetivo Mitigación'!#REF!</f>
        <v>#REF!</v>
      </c>
      <c r="D42" s="4" t="e">
        <f>'Objetivo Mitigación'!#REF!</f>
        <v>#REF!</v>
      </c>
      <c r="E42" s="4" t="e">
        <f>'Objetivo Mitigación'!#REF!</f>
        <v>#REF!</v>
      </c>
      <c r="F42" s="4" t="e">
        <f>'Objetivo Mitigación'!#REF!</f>
        <v>#REF!</v>
      </c>
      <c r="P42" s="118" t="s">
        <v>1053</v>
      </c>
      <c r="Q42" s="126">
        <f>COUNTIF('Tabla de equivalencia'!$B$4:$B$348,ParaGráficas!P42)</f>
        <v>0</v>
      </c>
      <c r="R42" s="126" t="str">
        <f t="shared" si="11"/>
        <v/>
      </c>
      <c r="S42" s="43">
        <f t="shared" si="12"/>
        <v>1</v>
      </c>
    </row>
    <row r="43" spans="1:19" ht="15.75" customHeight="1">
      <c r="A43" s="4">
        <f>'Objetivo Mitigación'!B22</f>
        <v>14</v>
      </c>
      <c r="B43" s="4" t="str">
        <f>'Objetivo Mitigación'!C22</f>
        <v>ETD14</v>
      </c>
      <c r="C43" s="4" t="str">
        <f>'Objetivo Mitigación'!D22</f>
        <v>Energía</v>
      </c>
      <c r="D43" s="4" t="str">
        <f>'Objetivo Mitigación'!E22</f>
        <v>ETD14. Redes de transmisión y distribución para gases renovables y bajos en carbono</v>
      </c>
      <c r="E43" s="4" t="e">
        <f>'Objetivo Mitigación'!#REF!</f>
        <v>#REF!</v>
      </c>
      <c r="F43" s="4" t="e">
        <f>'Objetivo Mitigación'!#REF!</f>
        <v>#REF!</v>
      </c>
      <c r="P43" s="118" t="s">
        <v>434</v>
      </c>
      <c r="Q43" s="126">
        <f>COUNTIF('Tabla de equivalencia'!$B$4:$B$348,ParaGráficas!P43)</f>
        <v>3</v>
      </c>
      <c r="R43" s="126">
        <f t="shared" si="11"/>
        <v>1</v>
      </c>
      <c r="S43" s="43" t="str">
        <f t="shared" si="12"/>
        <v/>
      </c>
    </row>
    <row r="44" spans="1:19" ht="15.75" customHeight="1">
      <c r="A44" s="4">
        <f>'Objetivo Mitigación'!B35</f>
        <v>27</v>
      </c>
      <c r="B44" s="4" t="str">
        <f>'Objetivo Mitigación'!C35</f>
        <v>T4</v>
      </c>
      <c r="C44" s="4" t="str">
        <f>'Objetivo Mitigación'!D35</f>
        <v>Transporte</v>
      </c>
      <c r="D44" s="4" t="str">
        <f>'Objetivo Mitigación'!E35</f>
        <v>T4. Transporte interurbano (carga y pasajeros)</v>
      </c>
      <c r="E44" s="4" t="e">
        <f>'Objetivo Mitigación'!#REF!</f>
        <v>#REF!</v>
      </c>
      <c r="F44" s="4" t="e">
        <f>'Objetivo Mitigación'!#REF!</f>
        <v>#REF!</v>
      </c>
      <c r="L44" s="114" t="s">
        <v>836</v>
      </c>
      <c r="M44" s="114" t="s">
        <v>839</v>
      </c>
      <c r="P44" s="118" t="s">
        <v>435</v>
      </c>
      <c r="Q44" s="126">
        <f>COUNTIF('Tabla de equivalencia'!$B$4:$B$348,ParaGráficas!P44)</f>
        <v>2</v>
      </c>
      <c r="R44" s="126">
        <f t="shared" si="11"/>
        <v>1</v>
      </c>
      <c r="S44" s="43" t="str">
        <f t="shared" si="12"/>
        <v/>
      </c>
    </row>
    <row r="45" spans="1:19" ht="15.75" customHeight="1">
      <c r="A45" s="4">
        <f>'Objetivo Mitigación'!B36</f>
        <v>28</v>
      </c>
      <c r="B45" s="4" t="str">
        <f>'Objetivo Mitigación'!C36</f>
        <v>T5</v>
      </c>
      <c r="C45" s="4" t="str">
        <f>'Objetivo Mitigación'!D36</f>
        <v>Transporte</v>
      </c>
      <c r="D45" s="4" t="str">
        <f>'Objetivo Mitigación'!E36</f>
        <v>T5. Transporte particular</v>
      </c>
      <c r="E45" s="4" t="e">
        <f>'Objetivo Mitigación'!#REF!</f>
        <v>#REF!</v>
      </c>
      <c r="F45" s="4" t="e">
        <f>'Objetivo Mitigación'!#REF!</f>
        <v>#REF!</v>
      </c>
      <c r="K45" s="118" t="s">
        <v>47</v>
      </c>
      <c r="L45" s="126">
        <v>3</v>
      </c>
      <c r="M45" s="126">
        <v>7</v>
      </c>
      <c r="P45" s="118" t="s">
        <v>422</v>
      </c>
      <c r="Q45" s="126">
        <f>COUNTIF('Tabla de equivalencia'!$B$4:$B$348,ParaGráficas!P45)</f>
        <v>4</v>
      </c>
      <c r="R45" s="126">
        <f t="shared" si="11"/>
        <v>1</v>
      </c>
      <c r="S45" s="43" t="str">
        <f t="shared" si="12"/>
        <v/>
      </c>
    </row>
    <row r="46" spans="1:19" ht="15.75" customHeight="1">
      <c r="A46" s="4">
        <f>'Objetivo Mitigación'!B37</f>
        <v>29</v>
      </c>
      <c r="B46" s="4" t="str">
        <f>'Objetivo Mitigación'!C37</f>
        <v>T6</v>
      </c>
      <c r="C46" s="4" t="str">
        <f>'Objetivo Mitigación'!D37</f>
        <v>Transporte</v>
      </c>
      <c r="D46" s="4" t="str">
        <f>'Objetivo Mitigación'!E37</f>
        <v>T6. Transporte marítimo (carga y pasajeros)</v>
      </c>
      <c r="E46" s="4" t="e">
        <f>'Objetivo Mitigación'!#REF!</f>
        <v>#REF!</v>
      </c>
      <c r="F46" s="4" t="e">
        <f>'Objetivo Mitigación'!#REF!</f>
        <v>#REF!</v>
      </c>
      <c r="K46" s="117" t="s">
        <v>1051</v>
      </c>
      <c r="L46" s="128">
        <f>L45/(SUM(L45:M45))</f>
        <v>0.3</v>
      </c>
      <c r="M46" s="128">
        <f>M45/(SUM(L45:M45))</f>
        <v>0.7</v>
      </c>
      <c r="P46" s="118" t="s">
        <v>436</v>
      </c>
      <c r="Q46" s="126">
        <f>COUNTIF('Tabla de equivalencia'!$B$4:$B$348,ParaGráficas!P46)</f>
        <v>2</v>
      </c>
      <c r="R46" s="126">
        <f t="shared" si="11"/>
        <v>1</v>
      </c>
      <c r="S46" s="43" t="str">
        <f t="shared" si="12"/>
        <v/>
      </c>
    </row>
    <row r="47" spans="1:19" ht="15.75" customHeight="1">
      <c r="A47" s="4" t="e">
        <f>'Objetivo Mitigación'!#REF!</f>
        <v>#REF!</v>
      </c>
      <c r="B47" s="4" t="e">
        <f>'Objetivo Mitigación'!#REF!</f>
        <v>#REF!</v>
      </c>
      <c r="C47" s="4" t="e">
        <f>'Objetivo Mitigación'!#REF!</f>
        <v>#REF!</v>
      </c>
      <c r="D47" s="4" t="e">
        <f>'Objetivo Mitigación'!#REF!</f>
        <v>#REF!</v>
      </c>
      <c r="E47" s="4" t="e">
        <f>'Objetivo Mitigación'!#REF!</f>
        <v>#REF!</v>
      </c>
      <c r="F47" s="4" t="e">
        <f>'Objetivo Mitigación'!#REF!</f>
        <v>#REF!</v>
      </c>
      <c r="P47" s="118" t="s">
        <v>432</v>
      </c>
      <c r="Q47" s="126">
        <f>COUNTIF('Tabla de equivalencia'!$B$4:$B$348,ParaGráficas!P47)</f>
        <v>1</v>
      </c>
      <c r="R47" s="126">
        <f t="shared" si="11"/>
        <v>1</v>
      </c>
      <c r="S47" s="43" t="str">
        <f t="shared" si="12"/>
        <v/>
      </c>
    </row>
    <row r="48" spans="1:19" ht="15.75" customHeight="1">
      <c r="A48" s="4">
        <f>'Objetivo Mitigación'!B40</f>
        <v>32</v>
      </c>
      <c r="B48" s="4" t="str">
        <f>'Objetivo Mitigación'!C40</f>
        <v>M2</v>
      </c>
      <c r="C48" s="4" t="str">
        <f>'Objetivo Mitigación'!D40</f>
        <v>Manufactura</v>
      </c>
      <c r="D48" s="4" t="str">
        <f>'Objetivo Mitigación'!E40</f>
        <v>M2. Fabricación de cemento</v>
      </c>
      <c r="E48" s="4" t="e">
        <f>'Objetivo Mitigación'!#REF!</f>
        <v>#REF!</v>
      </c>
      <c r="F48" s="4" t="e">
        <f>'Objetivo Mitigación'!#REF!</f>
        <v>#REF!</v>
      </c>
      <c r="P48" s="118" t="s">
        <v>439</v>
      </c>
      <c r="Q48" s="126">
        <f>COUNTIF('Tabla de equivalencia'!$B$4:$B$348,ParaGráficas!P48)</f>
        <v>6</v>
      </c>
      <c r="R48" s="126">
        <f t="shared" si="11"/>
        <v>1</v>
      </c>
      <c r="S48" s="43" t="str">
        <f t="shared" si="12"/>
        <v/>
      </c>
    </row>
    <row r="49" spans="1:31" ht="15.75" customHeight="1">
      <c r="A49" s="4">
        <f>'Objetivo Mitigación'!B41</f>
        <v>33</v>
      </c>
      <c r="B49" s="4" t="str">
        <f>'Objetivo Mitigación'!C41</f>
        <v>M3</v>
      </c>
      <c r="C49" s="4" t="str">
        <f>'Objetivo Mitigación'!D41</f>
        <v>Manufactura</v>
      </c>
      <c r="D49" s="4" t="str">
        <f>'Objetivo Mitigación'!E41</f>
        <v>M3. Fabricación y transformación de aluminio</v>
      </c>
      <c r="E49" s="4" t="e">
        <f>'Objetivo Mitigación'!#REF!</f>
        <v>#REF!</v>
      </c>
      <c r="F49" s="4" t="e">
        <f>'Objetivo Mitigación'!#REF!</f>
        <v>#REF!</v>
      </c>
      <c r="P49" s="118" t="s">
        <v>441</v>
      </c>
      <c r="Q49" s="126">
        <f>COUNTIF('Tabla de equivalencia'!$B$4:$B$348,ParaGráficas!P49)</f>
        <v>6</v>
      </c>
      <c r="R49" s="126">
        <f t="shared" si="11"/>
        <v>1</v>
      </c>
      <c r="S49" s="43" t="str">
        <f t="shared" si="12"/>
        <v/>
      </c>
      <c r="AC49" t="s">
        <v>1024</v>
      </c>
      <c r="AD49" t="s">
        <v>1025</v>
      </c>
      <c r="AE49" t="s">
        <v>1026</v>
      </c>
    </row>
    <row r="50" spans="1:31" ht="15.75" customHeight="1">
      <c r="A50" s="4">
        <f>'Objetivo Mitigación'!B42</f>
        <v>34</v>
      </c>
      <c r="B50" s="4" t="str">
        <f>'Objetivo Mitigación'!C42</f>
        <v>M4</v>
      </c>
      <c r="C50" s="4" t="str">
        <f>'Objetivo Mitigación'!D42</f>
        <v>Manufactura</v>
      </c>
      <c r="D50" s="4" t="str">
        <f>'Objetivo Mitigación'!E42</f>
        <v>M4. Fabricación y transformación de hierro y acero</v>
      </c>
      <c r="E50" s="4" t="e">
        <f>'Objetivo Mitigación'!#REF!</f>
        <v>#REF!</v>
      </c>
      <c r="F50" s="4" t="e">
        <f>'Objetivo Mitigación'!#REF!</f>
        <v>#REF!</v>
      </c>
      <c r="P50" s="118" t="s">
        <v>446</v>
      </c>
      <c r="Q50" s="126">
        <f>COUNTIF('Tabla de equivalencia'!$B$4:$B$348,ParaGráficas!P50)</f>
        <v>4</v>
      </c>
      <c r="R50" s="126">
        <f t="shared" si="11"/>
        <v>1</v>
      </c>
      <c r="S50" s="43" t="str">
        <f t="shared" si="12"/>
        <v/>
      </c>
    </row>
    <row r="51" spans="1:31" ht="15.75" customHeight="1">
      <c r="A51" s="4">
        <f>'Objetivo Mitigación'!B43</f>
        <v>35</v>
      </c>
      <c r="B51" s="4" t="str">
        <f>'Objetivo Mitigación'!C43</f>
        <v>M5</v>
      </c>
      <c r="C51" s="4" t="str">
        <f>'Objetivo Mitigación'!D43</f>
        <v>Manufactura</v>
      </c>
      <c r="D51" s="4" t="str">
        <f>'Objetivo Mitigación'!E43</f>
        <v>M5. Fabricación de otros productos químicos básicos inorgánicos</v>
      </c>
      <c r="E51" s="4" t="e">
        <f>'Objetivo Mitigación'!#REF!</f>
        <v>#REF!</v>
      </c>
      <c r="F51" s="4" t="e">
        <f>'Objetivo Mitigación'!#REF!</f>
        <v>#REF!</v>
      </c>
      <c r="P51" s="118" t="s">
        <v>494</v>
      </c>
      <c r="Q51" s="126">
        <f>COUNTIF('Tabla de equivalencia'!$B$4:$B$348,ParaGráficas!P51)</f>
        <v>3</v>
      </c>
      <c r="R51" s="126">
        <f t="shared" si="11"/>
        <v>1</v>
      </c>
      <c r="S51" s="43" t="str">
        <f t="shared" si="12"/>
        <v/>
      </c>
    </row>
    <row r="52" spans="1:31" ht="15.75" customHeight="1">
      <c r="A52" s="4">
        <f>'Objetivo Mitigación'!B44</f>
        <v>36</v>
      </c>
      <c r="B52" s="4" t="str">
        <f>'Objetivo Mitigación'!C44</f>
        <v>M6</v>
      </c>
      <c r="C52" s="4" t="str">
        <f>'Objetivo Mitigación'!D44</f>
        <v>Manufactura</v>
      </c>
      <c r="D52" s="4" t="str">
        <f>'Objetivo Mitigación'!E44</f>
        <v>M6. Fabricación de otros productos químicos básicos orgánicos</v>
      </c>
      <c r="E52" s="4" t="e">
        <f>'Objetivo Mitigación'!#REF!</f>
        <v>#REF!</v>
      </c>
      <c r="F52" s="4" t="e">
        <f>'Objetivo Mitigación'!#REF!</f>
        <v>#REF!</v>
      </c>
      <c r="P52" s="118" t="s">
        <v>749</v>
      </c>
      <c r="Q52" s="126">
        <f>COUNTIF('Tabla de equivalencia'!$B$4:$B$348,ParaGráficas!P52)</f>
        <v>4</v>
      </c>
      <c r="R52" s="126">
        <f t="shared" si="11"/>
        <v>1</v>
      </c>
      <c r="S52" s="43" t="str">
        <f t="shared" si="12"/>
        <v/>
      </c>
    </row>
    <row r="53" spans="1:31" ht="15.75" customHeight="1">
      <c r="A53" s="4" t="e">
        <f>'Objetivo Mitigación'!#REF!</f>
        <v>#REF!</v>
      </c>
      <c r="B53" s="4" t="e">
        <f>'Objetivo Mitigación'!#REF!</f>
        <v>#REF!</v>
      </c>
      <c r="C53" s="4" t="e">
        <f>'Objetivo Mitigación'!#REF!</f>
        <v>#REF!</v>
      </c>
      <c r="D53" s="4" t="e">
        <f>'Objetivo Mitigación'!#REF!</f>
        <v>#REF!</v>
      </c>
      <c r="E53" s="4" t="e">
        <f>'Objetivo Mitigación'!#REF!</f>
        <v>#REF!</v>
      </c>
      <c r="F53" s="4" t="e">
        <f>'Objetivo Mitigación'!#REF!</f>
        <v>#REF!</v>
      </c>
      <c r="K53" t="s">
        <v>1054</v>
      </c>
      <c r="L53">
        <v>248</v>
      </c>
      <c r="P53" s="118" t="s">
        <v>609</v>
      </c>
      <c r="Q53" s="126">
        <f>COUNTIF('Tabla de equivalencia'!$B$4:$B$348,ParaGráficas!P53)</f>
        <v>3</v>
      </c>
      <c r="R53" s="126">
        <f t="shared" si="11"/>
        <v>1</v>
      </c>
      <c r="S53" s="43" t="str">
        <f t="shared" si="12"/>
        <v/>
      </c>
    </row>
    <row r="54" spans="1:31" ht="15.75" customHeight="1">
      <c r="A54" s="4" t="e">
        <f>'Objetivo Mitigación'!#REF!</f>
        <v>#REF!</v>
      </c>
      <c r="B54" s="4" t="e">
        <f>'Objetivo Mitigación'!#REF!</f>
        <v>#REF!</v>
      </c>
      <c r="C54" s="4" t="e">
        <f>'Objetivo Mitigación'!#REF!</f>
        <v>#REF!</v>
      </c>
      <c r="D54" s="4" t="e">
        <f>'Objetivo Mitigación'!#REF!</f>
        <v>#REF!</v>
      </c>
      <c r="E54" s="4" t="e">
        <f>'Objetivo Mitigación'!#REF!</f>
        <v>#REF!</v>
      </c>
      <c r="F54" s="4" t="e">
        <f>'Objetivo Mitigación'!#REF!</f>
        <v>#REF!</v>
      </c>
      <c r="K54" t="s">
        <v>426</v>
      </c>
      <c r="L54">
        <f>COUNTIF('Tabla de equivalencia'!B4:B348,ParaGráficas!K54)</f>
        <v>119</v>
      </c>
      <c r="P54" s="118" t="s">
        <v>584</v>
      </c>
      <c r="Q54" s="126">
        <f>COUNTIF('Tabla de equivalencia'!$B$4:$B$348,ParaGráficas!P54)</f>
        <v>2</v>
      </c>
      <c r="R54" s="126">
        <f t="shared" si="11"/>
        <v>1</v>
      </c>
      <c r="S54" s="43" t="str">
        <f t="shared" si="12"/>
        <v/>
      </c>
    </row>
    <row r="55" spans="1:31" ht="15.75" customHeight="1">
      <c r="A55" s="4" t="e">
        <f>'Objetivo Mitigación'!#REF!</f>
        <v>#REF!</v>
      </c>
      <c r="B55" s="4" t="e">
        <f>'Objetivo Mitigación'!#REF!</f>
        <v>#REF!</v>
      </c>
      <c r="C55" s="4" t="e">
        <f>'Objetivo Mitigación'!#REF!</f>
        <v>#REF!</v>
      </c>
      <c r="D55" s="4" t="e">
        <f>'Objetivo Mitigación'!#REF!</f>
        <v>#REF!</v>
      </c>
      <c r="E55" s="4" t="e">
        <f>'Objetivo Mitigación'!#REF!</f>
        <v>#REF!</v>
      </c>
      <c r="F55" s="4" t="e">
        <f>'Objetivo Mitigación'!#REF!</f>
        <v>#REF!</v>
      </c>
      <c r="K55" t="s">
        <v>1055</v>
      </c>
      <c r="L55">
        <f>L53-L54</f>
        <v>129</v>
      </c>
      <c r="P55" s="118" t="s">
        <v>751</v>
      </c>
      <c r="Q55" s="126">
        <f>COUNTIF('Tabla de equivalencia'!$B$4:$B$348,ParaGráficas!P55)</f>
        <v>4</v>
      </c>
      <c r="R55" s="126">
        <f t="shared" si="11"/>
        <v>1</v>
      </c>
      <c r="S55" s="43" t="str">
        <f t="shared" si="12"/>
        <v/>
      </c>
    </row>
    <row r="56" spans="1:31" ht="15.75" customHeight="1">
      <c r="A56" s="4" t="e">
        <f>'Objetivo Mitigación'!#REF!</f>
        <v>#REF!</v>
      </c>
      <c r="B56" s="4" t="e">
        <f>'Objetivo Mitigación'!#REF!</f>
        <v>#REF!</v>
      </c>
      <c r="C56" s="4" t="e">
        <f>'Objetivo Mitigación'!#REF!</f>
        <v>#REF!</v>
      </c>
      <c r="D56" s="4" t="e">
        <f>'Objetivo Mitigación'!#REF!</f>
        <v>#REF!</v>
      </c>
      <c r="E56" s="4" t="e">
        <f>'Objetivo Mitigación'!#REF!</f>
        <v>#REF!</v>
      </c>
      <c r="F56" s="4" t="e">
        <f>'Objetivo Mitigación'!#REF!</f>
        <v>#REF!</v>
      </c>
      <c r="P56" s="118" t="s">
        <v>752</v>
      </c>
      <c r="Q56" s="126">
        <f>COUNTIF('Tabla de equivalencia'!$B$4:$B$348,ParaGráficas!P56)</f>
        <v>1</v>
      </c>
      <c r="R56" s="126">
        <f t="shared" si="11"/>
        <v>1</v>
      </c>
      <c r="S56" s="43" t="str">
        <f t="shared" si="12"/>
        <v/>
      </c>
    </row>
    <row r="57" spans="1:31" ht="15.75" customHeight="1">
      <c r="A57" s="4" t="e">
        <f>'Objetivo Mitigación'!#REF!</f>
        <v>#REF!</v>
      </c>
      <c r="B57" s="4" t="e">
        <f>'Objetivo Mitigación'!#REF!</f>
        <v>#REF!</v>
      </c>
      <c r="C57" s="4" t="e">
        <f>'Objetivo Mitigación'!#REF!</f>
        <v>#REF!</v>
      </c>
      <c r="D57" s="4" t="e">
        <f>'Objetivo Mitigación'!#REF!</f>
        <v>#REF!</v>
      </c>
      <c r="E57" s="4" t="e">
        <f>'Objetivo Mitigación'!#REF!</f>
        <v>#REF!</v>
      </c>
      <c r="F57" s="4" t="e">
        <f>'Objetivo Mitigación'!#REF!</f>
        <v>#REF!</v>
      </c>
      <c r="K57" t="s">
        <v>75</v>
      </c>
      <c r="L57">
        <f>COUNTIF('Tabla de equivalencia'!$A$4:$A$348,ParaGráficas!K57)</f>
        <v>2</v>
      </c>
      <c r="P57" s="118" t="s">
        <v>753</v>
      </c>
      <c r="Q57" s="126">
        <f>COUNTIF('Tabla de equivalencia'!$B$4:$B$348,ParaGráficas!P57)</f>
        <v>2</v>
      </c>
      <c r="R57" s="126">
        <f t="shared" si="11"/>
        <v>1</v>
      </c>
      <c r="S57" s="43" t="str">
        <f t="shared" si="12"/>
        <v/>
      </c>
    </row>
    <row r="58" spans="1:31" ht="15.75" customHeight="1">
      <c r="A58" s="4" t="e">
        <f>'Objetivo Mitigación'!#REF!</f>
        <v>#REF!</v>
      </c>
      <c r="B58" s="4" t="e">
        <f>'Objetivo Mitigación'!#REF!</f>
        <v>#REF!</v>
      </c>
      <c r="C58" s="4" t="e">
        <f>'Objetivo Mitigación'!#REF!</f>
        <v>#REF!</v>
      </c>
      <c r="D58" s="4" t="e">
        <f>'Objetivo Mitigación'!#REF!</f>
        <v>#REF!</v>
      </c>
      <c r="E58" s="4" t="e">
        <f>'Objetivo Mitigación'!#REF!</f>
        <v>#REF!</v>
      </c>
      <c r="F58" s="4" t="e">
        <f>'Objetivo Mitigación'!#REF!</f>
        <v>#REF!</v>
      </c>
      <c r="K58" t="s">
        <v>50</v>
      </c>
      <c r="L58">
        <f>COUNTIF('Tabla de equivalencia'!$A$4:$A$348,ParaGráficas!K58)</f>
        <v>4</v>
      </c>
      <c r="P58" s="118" t="s">
        <v>827</v>
      </c>
      <c r="Q58" s="126">
        <f>COUNTIF('Tabla de equivalencia'!$B$4:$B$348,ParaGráficas!P58)</f>
        <v>0</v>
      </c>
      <c r="R58" s="126" t="str">
        <f t="shared" si="11"/>
        <v/>
      </c>
      <c r="S58" s="43">
        <f t="shared" si="12"/>
        <v>1</v>
      </c>
    </row>
    <row r="59" spans="1:31" ht="15.75" customHeight="1">
      <c r="A59" s="4" t="e">
        <f>'Objetivo Mitigación'!#REF!</f>
        <v>#REF!</v>
      </c>
      <c r="B59" s="4" t="e">
        <f>'Objetivo Mitigación'!#REF!</f>
        <v>#REF!</v>
      </c>
      <c r="C59" s="4" t="e">
        <f>'Objetivo Mitigación'!#REF!</f>
        <v>#REF!</v>
      </c>
      <c r="D59" s="4" t="e">
        <f>'Objetivo Mitigación'!#REF!</f>
        <v>#REF!</v>
      </c>
      <c r="E59" s="4" t="e">
        <f>'Objetivo Mitigación'!#REF!</f>
        <v>#REF!</v>
      </c>
      <c r="F59" s="4" t="e">
        <f>'Objetivo Mitigación'!#REF!</f>
        <v>#REF!</v>
      </c>
      <c r="K59" t="s">
        <v>715</v>
      </c>
      <c r="L59">
        <f>COUNTIF('Tabla de equivalencia'!$A$4:$A$348,ParaGráficas!K59)</f>
        <v>2</v>
      </c>
      <c r="P59" s="118" t="s">
        <v>449</v>
      </c>
      <c r="Q59" s="126">
        <f>COUNTIF('Tabla de equivalencia'!$B$4:$B$348,ParaGráficas!P59)</f>
        <v>4</v>
      </c>
      <c r="R59" s="126">
        <f t="shared" si="11"/>
        <v>1</v>
      </c>
      <c r="S59" s="43" t="str">
        <f t="shared" si="12"/>
        <v/>
      </c>
    </row>
    <row r="60" spans="1:31" ht="15.75" customHeight="1">
      <c r="A60" s="4" t="e">
        <f>'Objetivo Mitigación'!#REF!</f>
        <v>#REF!</v>
      </c>
      <c r="B60" s="4" t="e">
        <f>'Objetivo Mitigación'!#REF!</f>
        <v>#REF!</v>
      </c>
      <c r="C60" s="4" t="e">
        <f>'Objetivo Mitigación'!#REF!</f>
        <v>#REF!</v>
      </c>
      <c r="D60" s="4" t="e">
        <f>'Objetivo Mitigación'!#REF!</f>
        <v>#REF!</v>
      </c>
      <c r="E60" s="4" t="e">
        <f>'Objetivo Mitigación'!#REF!</f>
        <v>#REF!</v>
      </c>
      <c r="F60" s="4" t="e">
        <f>'Objetivo Mitigación'!#REF!</f>
        <v>#REF!</v>
      </c>
      <c r="K60" t="s">
        <v>99</v>
      </c>
      <c r="L60">
        <f>COUNTIF('Tabla de equivalencia'!$A$4:$A$348,ParaGráficas!K60)</f>
        <v>3</v>
      </c>
      <c r="P60" s="118" t="s">
        <v>447</v>
      </c>
      <c r="Q60" s="126">
        <f>COUNTIF('Tabla de equivalencia'!$B$4:$B$348,ParaGráficas!P60)</f>
        <v>3</v>
      </c>
      <c r="R60" s="126">
        <f t="shared" si="11"/>
        <v>1</v>
      </c>
      <c r="S60" s="43" t="str">
        <f t="shared" si="12"/>
        <v/>
      </c>
    </row>
    <row r="61" spans="1:31" ht="15.75" customHeight="1">
      <c r="A61" s="4" t="e">
        <f>'Objetivo Mitigación'!#REF!</f>
        <v>#REF!</v>
      </c>
      <c r="B61" s="4" t="e">
        <f>'Objetivo Mitigación'!#REF!</f>
        <v>#REF!</v>
      </c>
      <c r="C61" s="4" t="e">
        <f>'Objetivo Mitigación'!#REF!</f>
        <v>#REF!</v>
      </c>
      <c r="D61" s="4" t="e">
        <f>'Objetivo Mitigación'!#REF!</f>
        <v>#REF!</v>
      </c>
      <c r="E61" s="4" t="e">
        <f>'Objetivo Mitigación'!#REF!</f>
        <v>#REF!</v>
      </c>
      <c r="F61" s="4" t="e">
        <f>'Objetivo Mitigación'!#REF!</f>
        <v>#REF!</v>
      </c>
      <c r="K61" t="s">
        <v>971</v>
      </c>
      <c r="L61">
        <f>COUNTIF('Tabla de equivalencia'!$A$4:$A$348,ParaGráficas!K61)</f>
        <v>0</v>
      </c>
      <c r="P61" s="118" t="s">
        <v>451</v>
      </c>
      <c r="Q61" s="126">
        <f>COUNTIF('Tabla de equivalencia'!$B$4:$B$348,ParaGráficas!P61)</f>
        <v>2</v>
      </c>
      <c r="R61" s="126">
        <f t="shared" si="11"/>
        <v>1</v>
      </c>
      <c r="S61" s="43" t="str">
        <f t="shared" si="12"/>
        <v/>
      </c>
    </row>
    <row r="62" spans="1:31" ht="15.75" customHeight="1">
      <c r="A62" s="4" t="e">
        <f>'Objetivo Mitigación'!#REF!</f>
        <v>#REF!</v>
      </c>
      <c r="B62" s="4" t="e">
        <f>'Objetivo Mitigación'!#REF!</f>
        <v>#REF!</v>
      </c>
      <c r="C62" s="4" t="e">
        <f>'Objetivo Mitigación'!#REF!</f>
        <v>#REF!</v>
      </c>
      <c r="D62" s="4" t="e">
        <f>'Objetivo Mitigación'!#REF!</f>
        <v>#REF!</v>
      </c>
      <c r="E62" s="4" t="e">
        <f>'Objetivo Mitigación'!#REF!</f>
        <v>#REF!</v>
      </c>
      <c r="F62" s="4" t="e">
        <f>'Objetivo Mitigación'!#REF!</f>
        <v>#REF!</v>
      </c>
      <c r="K62" t="s">
        <v>115</v>
      </c>
      <c r="L62">
        <f>COUNTIF('Tabla de equivalencia'!$A$4:$A$348,ParaGráficas!K62)</f>
        <v>0</v>
      </c>
      <c r="P62" s="118" t="s">
        <v>479</v>
      </c>
      <c r="Q62" s="126">
        <f>COUNTIF('Tabla de equivalencia'!$B$4:$B$348,ParaGráficas!P62)</f>
        <v>5</v>
      </c>
      <c r="R62" s="126">
        <f t="shared" si="11"/>
        <v>1</v>
      </c>
      <c r="S62" s="43" t="str">
        <f t="shared" si="12"/>
        <v/>
      </c>
    </row>
    <row r="63" spans="1:31" ht="15.75" customHeight="1">
      <c r="A63" s="4" t="e">
        <f>'Objetivo Mitigación'!#REF!</f>
        <v>#REF!</v>
      </c>
      <c r="B63" s="4" t="e">
        <f>'Objetivo Mitigación'!#REF!</f>
        <v>#REF!</v>
      </c>
      <c r="C63" s="4" t="e">
        <f>'Objetivo Mitigación'!#REF!</f>
        <v>#REF!</v>
      </c>
      <c r="D63" s="4" t="e">
        <f>'Objetivo Mitigación'!#REF!</f>
        <v>#REF!</v>
      </c>
      <c r="E63" s="4" t="e">
        <f>'Objetivo Mitigación'!#REF!</f>
        <v>#REF!</v>
      </c>
      <c r="F63" s="4" t="e">
        <f>'Objetivo Mitigación'!#REF!</f>
        <v>#REF!</v>
      </c>
      <c r="K63" t="s">
        <v>82</v>
      </c>
      <c r="L63">
        <f>COUNTIF('Tabla de equivalencia'!$A$4:$A$348,ParaGráficas!K63)</f>
        <v>4</v>
      </c>
      <c r="P63" s="118" t="s">
        <v>623</v>
      </c>
      <c r="Q63" s="126">
        <f>COUNTIF('Tabla de equivalencia'!$B$4:$B$348,ParaGráficas!P63)</f>
        <v>6</v>
      </c>
      <c r="R63" s="126">
        <f t="shared" si="11"/>
        <v>1</v>
      </c>
      <c r="S63" s="43" t="str">
        <f t="shared" si="12"/>
        <v/>
      </c>
    </row>
    <row r="64" spans="1:31" ht="15.75" customHeight="1">
      <c r="A64" s="4">
        <f>'Objetivo Mitigación'!B53</f>
        <v>45</v>
      </c>
      <c r="B64" s="4" t="str">
        <f>'Objetivo Mitigación'!C53</f>
        <v>RC2</v>
      </c>
      <c r="C64" s="4" t="str">
        <f>'Objetivo Mitigación'!D53</f>
        <v>Gestión de residuos y captura de emisiones de GEI</v>
      </c>
      <c r="D64" s="4" t="str">
        <f>'Objetivo Mitigación'!E53</f>
        <v>RC2. Recolección selectiva y transporte de residuos no peligrosos en la fracción segregada en la fuente</v>
      </c>
      <c r="E64" s="4" t="e">
        <f>'Objetivo Mitigación'!#REF!</f>
        <v>#REF!</v>
      </c>
      <c r="F64" s="4" t="e">
        <f>'Objetivo Mitigación'!#REF!</f>
        <v>#REF!</v>
      </c>
      <c r="P64" s="118" t="s">
        <v>629</v>
      </c>
      <c r="Q64" s="126">
        <f>COUNTIF('Tabla de equivalencia'!$B$4:$B$348,ParaGráficas!P64)</f>
        <v>3</v>
      </c>
      <c r="R64" s="126">
        <f t="shared" si="11"/>
        <v>1</v>
      </c>
      <c r="S64" s="43" t="str">
        <f t="shared" si="12"/>
        <v/>
      </c>
    </row>
    <row r="65" spans="1:19" ht="15.75" customHeight="1">
      <c r="A65" s="4">
        <f>'Objetivo Mitigación'!B62</f>
        <v>54</v>
      </c>
      <c r="B65" s="4" t="str">
        <f>'Objetivo Mitigación'!C62</f>
        <v>A4</v>
      </c>
      <c r="C65" s="4" t="str">
        <f>'Objetivo Mitigación'!D62</f>
        <v>Suministro y tratamiento de Agua</v>
      </c>
      <c r="D65" s="4" t="str">
        <f>'Objetivo Mitigación'!E62</f>
        <v>A4. Inversiones para el uso eficiente del agua</v>
      </c>
      <c r="E65" s="4" t="e">
        <f>'Objetivo Mitigación'!#REF!</f>
        <v>#REF!</v>
      </c>
      <c r="F65" s="4" t="e">
        <f>'Objetivo Mitigación'!#REF!</f>
        <v>#REF!</v>
      </c>
      <c r="P65" s="118" t="s">
        <v>443</v>
      </c>
      <c r="Q65" s="126">
        <f>COUNTIF('Tabla de equivalencia'!$B$4:$B$348,ParaGráficas!P65)</f>
        <v>6</v>
      </c>
      <c r="R65" s="126">
        <f t="shared" si="11"/>
        <v>1</v>
      </c>
      <c r="S65" s="43" t="str">
        <f t="shared" si="12"/>
        <v/>
      </c>
    </row>
    <row r="66" spans="1:19" ht="15.75" customHeight="1">
      <c r="A66" s="4">
        <f>'Objetivo Mitigación'!B52</f>
        <v>44</v>
      </c>
      <c r="B66" s="4" t="str">
        <f>'Objetivo Mitigación'!C52</f>
        <v>RC1</v>
      </c>
      <c r="C66" s="4" t="str">
        <f>'Objetivo Mitigación'!D52</f>
        <v>Gestión de residuos y captura de emisiones de GEI</v>
      </c>
      <c r="D66" s="4" t="str">
        <f>'Objetivo Mitigación'!E52</f>
        <v>RC1. Digestión anaeróbica de lodos de aguas residuales</v>
      </c>
      <c r="E66" s="4" t="e">
        <f>'Objetivo Mitigación'!#REF!</f>
        <v>#REF!</v>
      </c>
      <c r="F66" s="4" t="e">
        <f>'Objetivo Mitigación'!#REF!</f>
        <v>#REF!</v>
      </c>
      <c r="P66" s="118" t="s">
        <v>628</v>
      </c>
      <c r="Q66" s="126">
        <f>COUNTIF('Tabla de equivalencia'!$B$4:$B$348,ParaGráficas!P66)</f>
        <v>7</v>
      </c>
      <c r="R66" s="126">
        <f t="shared" si="11"/>
        <v>1</v>
      </c>
      <c r="S66" s="43" t="str">
        <f t="shared" si="12"/>
        <v/>
      </c>
    </row>
    <row r="67" spans="1:19" ht="15.75" customHeight="1">
      <c r="A67" s="4">
        <f>'Objetivo Mitigación'!B46</f>
        <v>38</v>
      </c>
      <c r="B67" s="4" t="str">
        <f>'Objetivo Mitigación'!C46</f>
        <v>M8</v>
      </c>
      <c r="C67" s="4" t="str">
        <f>'Objetivo Mitigación'!D46</f>
        <v>Manufactura</v>
      </c>
      <c r="D67" s="4" t="str">
        <f>'Objetivo Mitigación'!E46</f>
        <v xml:space="preserve">M8. Fabricación o transformación de plásticos </v>
      </c>
      <c r="E67" s="4" t="e">
        <f>'Objetivo Mitigación'!#REF!</f>
        <v>#REF!</v>
      </c>
      <c r="F67" s="4" t="e">
        <f>'Objetivo Mitigación'!#REF!</f>
        <v>#REF!</v>
      </c>
      <c r="P67" s="118" t="s">
        <v>630</v>
      </c>
      <c r="Q67" s="126">
        <f>COUNTIF('Tabla de equivalencia'!$B$4:$B$348,ParaGráficas!P67)</f>
        <v>2</v>
      </c>
      <c r="R67" s="126">
        <f t="shared" si="11"/>
        <v>1</v>
      </c>
      <c r="S67" s="43" t="str">
        <f t="shared" si="12"/>
        <v/>
      </c>
    </row>
    <row r="68" spans="1:19" ht="15.75" customHeight="1">
      <c r="A68" s="4">
        <f>'Objetivo Mitigación'!B47</f>
        <v>39</v>
      </c>
      <c r="B68" s="4" t="str">
        <f>'Objetivo Mitigación'!C47</f>
        <v>M9</v>
      </c>
      <c r="C68" s="4" t="str">
        <f>'Objetivo Mitigación'!D47</f>
        <v>Manufactura</v>
      </c>
      <c r="D68" s="4" t="str">
        <f>'Objetivo Mitigación'!E47</f>
        <v xml:space="preserve">M9. Fabricación de textiles y confección </v>
      </c>
      <c r="E68" s="4" t="e">
        <f>'Objetivo Mitigación'!#REF!</f>
        <v>#REF!</v>
      </c>
      <c r="F68" s="4" t="e">
        <f>'Objetivo Mitigación'!#REF!</f>
        <v>#REF!</v>
      </c>
      <c r="P68" s="118" t="s">
        <v>1056</v>
      </c>
      <c r="Q68" s="126">
        <f>COUNTIF('Tabla de equivalencia'!$B$4:$B$348,ParaGráficas!P68)</f>
        <v>0</v>
      </c>
      <c r="R68" s="126" t="str">
        <f t="shared" si="11"/>
        <v/>
      </c>
      <c r="S68" s="43">
        <f t="shared" si="12"/>
        <v>1</v>
      </c>
    </row>
    <row r="69" spans="1:19" ht="15.75" customHeight="1">
      <c r="A69" s="4">
        <f>'Objetivo Mitigación'!B48</f>
        <v>40</v>
      </c>
      <c r="B69" s="4" t="str">
        <f>'Objetivo Mitigación'!C48</f>
        <v>M10</v>
      </c>
      <c r="C69" s="4" t="str">
        <f>'Objetivo Mitigación'!D48</f>
        <v>Manufactura</v>
      </c>
      <c r="D69" s="4" t="str">
        <f>'Objetivo Mitigación'!E48</f>
        <v>M10. Medidas individuales, servicios profesionales y actividades de Investigación, Desarrollo e Innovación (I+D+I) para el sector Manufactura</v>
      </c>
      <c r="E69" s="4" t="e">
        <f>'Objetivo Mitigación'!#REF!</f>
        <v>#REF!</v>
      </c>
      <c r="F69" s="4" t="e">
        <f>'Objetivo Mitigación'!#REF!</f>
        <v>#REF!</v>
      </c>
      <c r="P69" s="118" t="s">
        <v>421</v>
      </c>
      <c r="Q69" s="126">
        <f>COUNTIF('Tabla de equivalencia'!$B$4:$B$348,ParaGráficas!P69)</f>
        <v>4</v>
      </c>
      <c r="R69" s="126">
        <f t="shared" si="11"/>
        <v>1</v>
      </c>
      <c r="S69" s="43" t="str">
        <f t="shared" si="12"/>
        <v/>
      </c>
    </row>
    <row r="70" spans="1:19" ht="15.75" customHeight="1">
      <c r="A70" s="4" t="e">
        <f>'Objetivo Mitigación'!#REF!</f>
        <v>#REF!</v>
      </c>
      <c r="B70" s="4" t="e">
        <f>'Objetivo Mitigación'!#REF!</f>
        <v>#REF!</v>
      </c>
      <c r="C70" s="4" t="e">
        <f>'Objetivo Mitigación'!#REF!</f>
        <v>#REF!</v>
      </c>
      <c r="D70" s="4" t="e">
        <f>'Objetivo Mitigación'!#REF!</f>
        <v>#REF!</v>
      </c>
      <c r="E70" s="4" t="e">
        <f>'Objetivo Mitigación'!#REF!</f>
        <v>#REF!</v>
      </c>
      <c r="F70" s="4" t="e">
        <f>'Objetivo Mitigación'!#REF!</f>
        <v>#REF!</v>
      </c>
      <c r="P70" s="118" t="s">
        <v>692</v>
      </c>
      <c r="Q70" s="126">
        <f>COUNTIF('Tabla de equivalencia'!$B$4:$B$348,ParaGráficas!P70)</f>
        <v>3</v>
      </c>
      <c r="R70" s="126">
        <f t="shared" si="11"/>
        <v>1</v>
      </c>
      <c r="S70" s="43" t="str">
        <f t="shared" si="12"/>
        <v/>
      </c>
    </row>
    <row r="71" spans="1:19" ht="15.75" customHeight="1">
      <c r="A71" s="39" t="e">
        <f>'Objetivo Mitigación'!#REF!</f>
        <v>#REF!</v>
      </c>
      <c r="B71" s="39" t="e">
        <f>'Objetivo Mitigación'!#REF!</f>
        <v>#REF!</v>
      </c>
      <c r="C71" s="4" t="e">
        <f>'Objetivo Mitigación'!#REF!</f>
        <v>#REF!</v>
      </c>
      <c r="D71" s="4" t="e">
        <f>'Objetivo Mitigación'!#REF!</f>
        <v>#REF!</v>
      </c>
      <c r="E71" s="4" t="e">
        <f>'Objetivo Mitigación'!#REF!</f>
        <v>#REF!</v>
      </c>
      <c r="F71" s="4" t="e">
        <f>'Objetivo Mitigación'!#REF!</f>
        <v>#REF!</v>
      </c>
      <c r="P71" s="118" t="s">
        <v>697</v>
      </c>
      <c r="Q71" s="126">
        <f>COUNTIF('Tabla de equivalencia'!$B$4:$B$348,ParaGráficas!P71)</f>
        <v>9</v>
      </c>
      <c r="R71" s="126">
        <f t="shared" si="11"/>
        <v>1</v>
      </c>
      <c r="S71" s="43" t="str">
        <f t="shared" si="12"/>
        <v/>
      </c>
    </row>
    <row r="72" spans="1:19" ht="15.75" customHeight="1">
      <c r="A72" s="129">
        <f>'Objetivo Mitigación'!B50</f>
        <v>42</v>
      </c>
      <c r="B72" s="129" t="str">
        <f>'Objetivo Mitigación'!C50</f>
        <v>TIC2</v>
      </c>
      <c r="C72" s="4" t="str">
        <f>'Objetivo Mitigación'!D50</f>
        <v>TIC (Tecnologías de la información y la comunicación)</v>
      </c>
      <c r="D72" s="4" t="str">
        <f>'Objetivo Mitigación'!E50</f>
        <v>TIC2. Soluciones basadas en datos para la reducción de emisiones de GEI</v>
      </c>
      <c r="E72" s="4" t="e">
        <f>'Objetivo Mitigación'!#REF!</f>
        <v>#REF!</v>
      </c>
      <c r="F72" s="4" t="e">
        <f>'Objetivo Mitigación'!#REF!</f>
        <v>#REF!</v>
      </c>
      <c r="P72" s="118" t="s">
        <v>698</v>
      </c>
      <c r="Q72" s="126">
        <f>COUNTIF('Tabla de equivalencia'!$B$4:$B$348,ParaGráficas!P72)</f>
        <v>3</v>
      </c>
      <c r="R72" s="126">
        <f t="shared" si="11"/>
        <v>1</v>
      </c>
      <c r="S72" s="43" t="str">
        <f t="shared" si="12"/>
        <v/>
      </c>
    </row>
    <row r="73" spans="1:19" ht="15.75" customHeight="1">
      <c r="P73" s="118" t="s">
        <v>699</v>
      </c>
      <c r="Q73" s="126">
        <f>COUNTIF('Tabla de equivalencia'!$B$4:$B$348,ParaGráficas!P73)</f>
        <v>8</v>
      </c>
      <c r="R73" s="126">
        <f t="shared" si="11"/>
        <v>1</v>
      </c>
      <c r="S73" s="43" t="str">
        <f t="shared" si="12"/>
        <v/>
      </c>
    </row>
    <row r="74" spans="1:19" ht="15.75" customHeight="1">
      <c r="P74" s="118" t="s">
        <v>700</v>
      </c>
      <c r="Q74" s="126">
        <f>COUNTIF('Tabla de equivalencia'!$B$4:$B$348,ParaGráficas!P74)</f>
        <v>3</v>
      </c>
      <c r="R74" s="126">
        <f t="shared" si="11"/>
        <v>1</v>
      </c>
      <c r="S74" s="43" t="str">
        <f t="shared" si="12"/>
        <v/>
      </c>
    </row>
    <row r="75" spans="1:19" ht="15.75" customHeight="1">
      <c r="P75" s="118" t="s">
        <v>701</v>
      </c>
      <c r="Q75" s="126">
        <f>COUNTIF('Tabla de equivalencia'!$B$4:$B$348,ParaGráficas!P75)</f>
        <v>3</v>
      </c>
      <c r="R75" s="126">
        <f t="shared" si="11"/>
        <v>1</v>
      </c>
      <c r="S75" s="43" t="str">
        <f t="shared" si="12"/>
        <v/>
      </c>
    </row>
    <row r="76" spans="1:19" ht="15.75" customHeight="1">
      <c r="P76" s="115" t="s">
        <v>702</v>
      </c>
      <c r="Q76" s="116">
        <f>COUNTIF('Tabla de equivalencia'!$B$4:$B$348,ParaGráficas!P76)</f>
        <v>4</v>
      </c>
      <c r="R76" s="116">
        <f t="shared" si="11"/>
        <v>1</v>
      </c>
      <c r="S76" s="43" t="str">
        <f t="shared" si="12"/>
        <v/>
      </c>
    </row>
    <row r="77" spans="1:19" ht="15.75" customHeight="1">
      <c r="O77" s="117" t="s">
        <v>1050</v>
      </c>
      <c r="P77" s="117">
        <v>47</v>
      </c>
      <c r="Q77" s="117"/>
      <c r="R77" s="117">
        <f>SUM(R30:R76)</f>
        <v>40</v>
      </c>
      <c r="S77" s="117">
        <f>SUM(S30:S76)</f>
        <v>7</v>
      </c>
    </row>
    <row r="78" spans="1:19" ht="15.75" customHeight="1">
      <c r="O78" s="117" t="s">
        <v>1051</v>
      </c>
      <c r="P78" s="128">
        <f>P77/$P$77</f>
        <v>1</v>
      </c>
      <c r="Q78" s="128"/>
      <c r="R78" s="128">
        <f>R77/$P$77</f>
        <v>0.85106382978723405</v>
      </c>
      <c r="S78" s="128">
        <f>S77/$P$77</f>
        <v>0.14893617021276595</v>
      </c>
    </row>
    <row r="79" spans="1:19" ht="15.75" customHeight="1"/>
    <row r="80" spans="1:19" ht="15.75" customHeight="1"/>
    <row r="81" spans="18:19" ht="15.75" customHeight="1"/>
    <row r="82" spans="18:19" ht="15.75" customHeight="1">
      <c r="R82" s="118" t="s">
        <v>1037</v>
      </c>
      <c r="S82" s="118" t="s">
        <v>1038</v>
      </c>
    </row>
    <row r="83" spans="18:19" ht="15.75" customHeight="1">
      <c r="R83" s="128">
        <f>R78</f>
        <v>0.85106382978723405</v>
      </c>
      <c r="S83" s="128">
        <f>S78</f>
        <v>0.14893617021276595</v>
      </c>
    </row>
    <row r="84" spans="18:19" ht="15.75" customHeight="1"/>
    <row r="85" spans="18:19" ht="15.75" customHeight="1"/>
    <row r="86" spans="18:19" ht="15.75" customHeight="1"/>
    <row r="87" spans="18:19" ht="15.75" customHeight="1"/>
    <row r="88" spans="18:19" ht="15.75" customHeight="1"/>
    <row r="89" spans="18:19" ht="15.75" customHeight="1"/>
    <row r="90" spans="18:19" ht="15.75" customHeight="1"/>
    <row r="91" spans="18:19" ht="15.75" customHeight="1"/>
    <row r="92" spans="18:19" ht="15.75" customHeight="1"/>
    <row r="93" spans="18:19" ht="15.75" customHeight="1"/>
    <row r="94" spans="18:19" ht="15.75" customHeight="1"/>
    <row r="95" spans="18:19" ht="15.75" customHeight="1"/>
    <row r="96" spans="18: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5">
    <mergeCell ref="L2:N2"/>
    <mergeCell ref="Q2:S2"/>
    <mergeCell ref="A24:F24"/>
    <mergeCell ref="L16:N16"/>
    <mergeCell ref="Q16:R16"/>
  </mergeCells>
  <pageMargins left="0.7" right="0.7" top="0.75" bottom="0.75" header="0" footer="0"/>
  <pageSetup orientation="landscape"/>
  <headerFooter>
    <oddFooter>&amp;R_x000D_&amp;1#&amp;"Aptos"&amp;10&amp;K000000 Official Use Only</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outlinePr summaryBelow="0" summaryRight="0"/>
  </sheetPr>
  <dimension ref="A1:C1000"/>
  <sheetViews>
    <sheetView showGridLines="0" workbookViewId="0">
      <selection sqref="A1:J1"/>
    </sheetView>
  </sheetViews>
  <sheetFormatPr baseColWidth="10" defaultColWidth="12.5" defaultRowHeight="15" customHeight="1"/>
  <cols>
    <col min="1" max="1" width="32" customWidth="1"/>
    <col min="2" max="2" width="14.5" customWidth="1"/>
    <col min="3" max="6" width="12.5" customWidth="1"/>
  </cols>
  <sheetData>
    <row r="1" spans="1:3" ht="15" customHeight="1">
      <c r="A1" s="757" t="s">
        <v>45</v>
      </c>
      <c r="B1" s="758" t="s">
        <v>1057</v>
      </c>
    </row>
    <row r="2" spans="1:3" ht="15" customHeight="1">
      <c r="A2" s="759" t="s">
        <v>50</v>
      </c>
      <c r="B2" s="760">
        <v>19</v>
      </c>
    </row>
    <row r="3" spans="1:3" ht="14.4">
      <c r="A3" s="761" t="s">
        <v>99</v>
      </c>
      <c r="B3" s="762">
        <v>10</v>
      </c>
      <c r="C3" s="1" t="s">
        <v>1058</v>
      </c>
    </row>
    <row r="4" spans="1:3" ht="15" customHeight="1">
      <c r="A4" s="761" t="s">
        <v>122</v>
      </c>
      <c r="B4" s="762">
        <v>7</v>
      </c>
    </row>
    <row r="5" spans="1:3" ht="15" customHeight="1">
      <c r="A5" s="761" t="s">
        <v>82</v>
      </c>
      <c r="B5" s="762">
        <v>7</v>
      </c>
    </row>
    <row r="6" spans="1:3" ht="15" customHeight="1">
      <c r="A6" s="761" t="s">
        <v>133</v>
      </c>
      <c r="B6" s="762">
        <v>5</v>
      </c>
    </row>
    <row r="7" spans="1:3" ht="15" customHeight="1">
      <c r="A7" s="761" t="s">
        <v>75</v>
      </c>
      <c r="B7" s="762">
        <v>4</v>
      </c>
    </row>
    <row r="8" spans="1:3" ht="15" customHeight="1">
      <c r="A8" s="761" t="s">
        <v>231</v>
      </c>
      <c r="B8" s="762">
        <v>3</v>
      </c>
    </row>
    <row r="9" spans="1:3" ht="15" customHeight="1">
      <c r="A9" s="763" t="s">
        <v>1252</v>
      </c>
      <c r="B9" s="764">
        <v>55</v>
      </c>
    </row>
    <row r="11" spans="1:3" ht="14.4">
      <c r="A11" s="1" t="s">
        <v>1059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headerFooter>
    <oddFooter>&amp;R_x000D_&amp;1#&amp;"Aptos"&amp;10&amp;K000000 Official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BBB03-1DCE-42E8-9F28-C861F9B742C7}">
  <dimension ref="B9:W42"/>
  <sheetViews>
    <sheetView workbookViewId="0">
      <selection activeCell="L13" sqref="L13"/>
    </sheetView>
  </sheetViews>
  <sheetFormatPr baseColWidth="10" defaultColWidth="11.19921875" defaultRowHeight="13.8"/>
  <cols>
    <col min="1" max="1" width="3.19921875" style="108" customWidth="1"/>
    <col min="2" max="16384" width="11.19921875" style="108"/>
  </cols>
  <sheetData>
    <row r="9" spans="2:23" ht="24" customHeight="1">
      <c r="B9" s="300" t="s">
        <v>1223</v>
      </c>
      <c r="C9" s="300"/>
      <c r="D9" s="300"/>
      <c r="E9" s="300"/>
      <c r="F9" s="300"/>
      <c r="G9" s="300"/>
      <c r="H9" s="300"/>
      <c r="I9" s="300"/>
      <c r="J9" s="300"/>
      <c r="K9" s="300"/>
      <c r="N9" s="300" t="s">
        <v>1224</v>
      </c>
      <c r="O9" s="300"/>
      <c r="P9" s="300"/>
      <c r="Q9" s="300"/>
      <c r="R9" s="300"/>
      <c r="S9" s="300"/>
      <c r="T9" s="300"/>
      <c r="U9" s="300"/>
      <c r="V9" s="300"/>
      <c r="W9" s="300"/>
    </row>
    <row r="10" spans="2:23" ht="154.94999999999999" customHeight="1">
      <c r="B10" s="301" t="s">
        <v>1226</v>
      </c>
      <c r="C10" s="301"/>
      <c r="D10" s="301"/>
      <c r="E10" s="301"/>
      <c r="F10" s="301"/>
      <c r="G10" s="301"/>
      <c r="H10" s="301"/>
      <c r="I10" s="301"/>
      <c r="J10" s="301"/>
      <c r="K10" s="301"/>
      <c r="N10" s="301" t="s">
        <v>1227</v>
      </c>
      <c r="O10" s="301"/>
      <c r="P10" s="301"/>
      <c r="Q10" s="301"/>
      <c r="R10" s="301"/>
      <c r="S10" s="301"/>
      <c r="T10" s="301"/>
      <c r="U10" s="301"/>
      <c r="V10" s="301"/>
      <c r="W10" s="301"/>
    </row>
    <row r="42" ht="90.6" customHeight="1"/>
  </sheetData>
  <protectedRanges>
    <protectedRange sqref="B9:I9 N9:U9" name="Rango1"/>
  </protectedRanges>
  <mergeCells count="4">
    <mergeCell ref="B9:K9"/>
    <mergeCell ref="N9:W9"/>
    <mergeCell ref="B10:K10"/>
    <mergeCell ref="N10:W10"/>
  </mergeCells>
  <pageMargins left="0.7" right="0.7" top="0.75" bottom="0.75" header="0.3" footer="0.3"/>
  <headerFooter>
    <oddFooter>&amp;R_x000D_&amp;1#&amp;"Aptos"&amp;10&amp;K000000 Official Use Only</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0AEE1-5D12-1043-9B5C-0EC03F8150F5}">
  <dimension ref="B2:N38"/>
  <sheetViews>
    <sheetView showGridLines="0" zoomScaleNormal="100" workbookViewId="0">
      <selection activeCell="B11" sqref="B11:J33"/>
    </sheetView>
  </sheetViews>
  <sheetFormatPr baseColWidth="10" defaultColWidth="11.09765625" defaultRowHeight="14.25" customHeight="1"/>
  <cols>
    <col min="1" max="1" width="3.09765625" style="105" customWidth="1"/>
    <col min="2" max="8" width="11.09765625" style="171"/>
    <col min="9" max="9" width="31.3984375" style="171" customWidth="1"/>
    <col min="10" max="10" width="39.5" style="171" customWidth="1"/>
    <col min="11" max="16384" width="11.09765625" style="105"/>
  </cols>
  <sheetData>
    <row r="2" spans="2:14" ht="93" customHeight="1">
      <c r="B2" s="167"/>
      <c r="C2" s="167"/>
      <c r="D2" s="167"/>
      <c r="E2" s="167"/>
      <c r="F2" s="167"/>
      <c r="G2" s="167"/>
      <c r="H2" s="167"/>
      <c r="I2" s="167"/>
      <c r="J2" s="167"/>
    </row>
    <row r="3" spans="2:14" ht="23.1" customHeight="1">
      <c r="B3" s="295" t="s">
        <v>34</v>
      </c>
      <c r="C3" s="295"/>
      <c r="D3" s="295"/>
      <c r="E3" s="295"/>
      <c r="F3" s="295"/>
      <c r="G3" s="295"/>
      <c r="H3" s="295"/>
      <c r="I3" s="295"/>
      <c r="J3" s="295"/>
    </row>
    <row r="4" spans="2:14" ht="113.25" customHeight="1">
      <c r="B4" s="304" t="s">
        <v>1230</v>
      </c>
      <c r="C4" s="304"/>
      <c r="D4" s="304"/>
      <c r="E4" s="304"/>
      <c r="F4" s="304"/>
      <c r="G4" s="304"/>
      <c r="H4" s="304"/>
      <c r="I4" s="304"/>
      <c r="J4" s="304"/>
    </row>
    <row r="5" spans="2:14" ht="23.1" customHeight="1">
      <c r="B5" s="295" t="s">
        <v>35</v>
      </c>
      <c r="C5" s="295"/>
      <c r="D5" s="295"/>
      <c r="E5" s="295"/>
      <c r="F5" s="295"/>
      <c r="G5" s="295"/>
      <c r="H5" s="295"/>
      <c r="I5" s="295"/>
      <c r="J5" s="295"/>
    </row>
    <row r="6" spans="2:14" ht="63.75" customHeight="1">
      <c r="B6" s="310" t="s">
        <v>36</v>
      </c>
      <c r="C6" s="311"/>
      <c r="D6" s="311"/>
      <c r="E6" s="311"/>
      <c r="F6" s="311"/>
      <c r="G6" s="311"/>
      <c r="H6" s="311"/>
      <c r="I6" s="311"/>
      <c r="J6" s="312"/>
    </row>
    <row r="7" spans="2:14" ht="133.35" customHeight="1">
      <c r="B7" s="168"/>
      <c r="C7" s="169"/>
      <c r="D7" s="169"/>
      <c r="E7" s="169"/>
      <c r="F7" s="169"/>
      <c r="G7" s="169"/>
      <c r="H7" s="169"/>
      <c r="I7" s="169"/>
      <c r="J7" s="170"/>
    </row>
    <row r="8" spans="2:14" ht="201.75" customHeight="1">
      <c r="B8" s="168"/>
      <c r="C8" s="169"/>
      <c r="D8" s="169"/>
      <c r="E8" s="169"/>
      <c r="F8" s="169"/>
      <c r="G8" s="169"/>
      <c r="H8" s="169"/>
      <c r="I8" s="169"/>
      <c r="J8" s="170"/>
    </row>
    <row r="9" spans="2:14" ht="409.6" customHeight="1">
      <c r="B9" s="305" t="s">
        <v>1233</v>
      </c>
      <c r="C9" s="306"/>
      <c r="D9" s="306"/>
      <c r="E9" s="306"/>
      <c r="F9" s="306"/>
      <c r="G9" s="306"/>
      <c r="H9" s="306"/>
      <c r="I9" s="306"/>
      <c r="J9" s="307"/>
    </row>
    <row r="10" spans="2:14" ht="18.75" customHeight="1">
      <c r="B10" s="308" t="s">
        <v>1235</v>
      </c>
      <c r="C10" s="308"/>
      <c r="D10" s="308"/>
      <c r="E10" s="308"/>
      <c r="F10" s="308"/>
      <c r="G10" s="308"/>
      <c r="H10" s="308"/>
      <c r="I10" s="308"/>
      <c r="J10" s="308"/>
    </row>
    <row r="11" spans="2:14" ht="14.4" customHeight="1">
      <c r="B11" s="309"/>
      <c r="C11" s="309"/>
      <c r="D11" s="309"/>
      <c r="E11" s="309"/>
      <c r="F11" s="309"/>
      <c r="G11" s="309"/>
      <c r="H11" s="309"/>
      <c r="I11" s="309"/>
      <c r="J11" s="309"/>
    </row>
    <row r="12" spans="2:14" ht="14.25" customHeight="1">
      <c r="B12" s="309"/>
      <c r="C12" s="309"/>
      <c r="D12" s="309"/>
      <c r="E12" s="309"/>
      <c r="F12" s="309"/>
      <c r="G12" s="309"/>
      <c r="H12" s="309"/>
      <c r="I12" s="309"/>
      <c r="J12" s="309"/>
    </row>
    <row r="13" spans="2:14" ht="14.25" customHeight="1">
      <c r="B13" s="309"/>
      <c r="C13" s="309"/>
      <c r="D13" s="309"/>
      <c r="E13" s="309"/>
      <c r="F13" s="309"/>
      <c r="G13" s="309"/>
      <c r="H13" s="309"/>
      <c r="I13" s="309"/>
      <c r="J13" s="309"/>
    </row>
    <row r="14" spans="2:14" ht="14.25" customHeight="1">
      <c r="B14" s="309"/>
      <c r="C14" s="309"/>
      <c r="D14" s="309"/>
      <c r="E14" s="309"/>
      <c r="F14" s="309"/>
      <c r="G14" s="309"/>
      <c r="H14" s="309"/>
      <c r="I14" s="309"/>
      <c r="J14" s="309"/>
    </row>
    <row r="15" spans="2:14" ht="14.25" customHeight="1">
      <c r="B15" s="309"/>
      <c r="C15" s="309"/>
      <c r="D15" s="309"/>
      <c r="E15" s="309"/>
      <c r="F15" s="309"/>
      <c r="G15" s="309"/>
      <c r="H15" s="309"/>
      <c r="I15" s="309"/>
      <c r="J15" s="309"/>
    </row>
    <row r="16" spans="2:14" ht="14.25" customHeight="1">
      <c r="B16" s="309"/>
      <c r="C16" s="309"/>
      <c r="D16" s="309"/>
      <c r="E16" s="309"/>
      <c r="F16" s="309"/>
      <c r="G16" s="309"/>
      <c r="H16" s="309"/>
      <c r="I16" s="309"/>
      <c r="J16" s="309"/>
      <c r="N16"/>
    </row>
    <row r="17" spans="2:14" ht="14.25" customHeight="1">
      <c r="B17" s="309"/>
      <c r="C17" s="309"/>
      <c r="D17" s="309"/>
      <c r="E17" s="309"/>
      <c r="F17" s="309"/>
      <c r="G17" s="309"/>
      <c r="H17" s="309"/>
      <c r="I17" s="309"/>
      <c r="J17" s="309"/>
    </row>
    <row r="18" spans="2:14" ht="14.25" customHeight="1">
      <c r="B18" s="309"/>
      <c r="C18" s="309"/>
      <c r="D18" s="309"/>
      <c r="E18" s="309"/>
      <c r="F18" s="309"/>
      <c r="G18" s="309"/>
      <c r="H18" s="309"/>
      <c r="I18" s="309"/>
      <c r="J18" s="309"/>
    </row>
    <row r="19" spans="2:14" ht="14.25" customHeight="1">
      <c r="B19" s="309"/>
      <c r="C19" s="309"/>
      <c r="D19" s="309"/>
      <c r="E19" s="309"/>
      <c r="F19" s="309"/>
      <c r="G19" s="309"/>
      <c r="H19" s="309"/>
      <c r="I19" s="309"/>
      <c r="J19" s="309"/>
    </row>
    <row r="20" spans="2:14" ht="14.25" customHeight="1">
      <c r="B20" s="309"/>
      <c r="C20" s="309"/>
      <c r="D20" s="309"/>
      <c r="E20" s="309"/>
      <c r="F20" s="309"/>
      <c r="G20" s="309"/>
      <c r="H20" s="309"/>
      <c r="I20" s="309"/>
      <c r="J20" s="309"/>
    </row>
    <row r="21" spans="2:14" ht="14.25" customHeight="1">
      <c r="B21" s="309"/>
      <c r="C21" s="309"/>
      <c r="D21" s="309"/>
      <c r="E21" s="309"/>
      <c r="F21" s="309"/>
      <c r="G21" s="309"/>
      <c r="H21" s="309"/>
      <c r="I21" s="309"/>
      <c r="J21" s="309"/>
    </row>
    <row r="22" spans="2:14" ht="14.25" customHeight="1">
      <c r="B22" s="309"/>
      <c r="C22" s="309"/>
      <c r="D22" s="309"/>
      <c r="E22" s="309"/>
      <c r="F22" s="309"/>
      <c r="G22" s="309"/>
      <c r="H22" s="309"/>
      <c r="I22" s="309"/>
      <c r="J22" s="309"/>
    </row>
    <row r="23" spans="2:14" ht="14.25" customHeight="1">
      <c r="B23" s="309"/>
      <c r="C23" s="309"/>
      <c r="D23" s="309"/>
      <c r="E23" s="309"/>
      <c r="F23" s="309"/>
      <c r="G23" s="309"/>
      <c r="H23" s="309"/>
      <c r="I23" s="309"/>
      <c r="J23" s="309"/>
    </row>
    <row r="24" spans="2:14" ht="14.25" customHeight="1">
      <c r="B24" s="309"/>
      <c r="C24" s="309"/>
      <c r="D24" s="309"/>
      <c r="E24" s="309"/>
      <c r="F24" s="309"/>
      <c r="G24" s="309"/>
      <c r="H24" s="309"/>
      <c r="I24" s="309"/>
      <c r="J24" s="309"/>
    </row>
    <row r="25" spans="2:14" ht="14.25" customHeight="1">
      <c r="B25" s="309"/>
      <c r="C25" s="309"/>
      <c r="D25" s="309"/>
      <c r="E25" s="309"/>
      <c r="F25" s="309"/>
      <c r="G25" s="309"/>
      <c r="H25" s="309"/>
      <c r="I25" s="309"/>
      <c r="J25" s="309"/>
    </row>
    <row r="26" spans="2:14" ht="14.25" customHeight="1">
      <c r="B26" s="309"/>
      <c r="C26" s="309"/>
      <c r="D26" s="309"/>
      <c r="E26" s="309"/>
      <c r="F26" s="309"/>
      <c r="G26" s="309"/>
      <c r="H26" s="309"/>
      <c r="I26" s="309"/>
      <c r="J26" s="309"/>
    </row>
    <row r="27" spans="2:14" ht="14.25" customHeight="1">
      <c r="B27" s="309"/>
      <c r="C27" s="309"/>
      <c r="D27" s="309"/>
      <c r="E27" s="309"/>
      <c r="F27" s="309"/>
      <c r="G27" s="309"/>
      <c r="H27" s="309"/>
      <c r="I27" s="309"/>
      <c r="J27" s="309"/>
      <c r="N27"/>
    </row>
    <row r="28" spans="2:14" ht="14.25" customHeight="1">
      <c r="B28" s="309"/>
      <c r="C28" s="309"/>
      <c r="D28" s="309"/>
      <c r="E28" s="309"/>
      <c r="F28" s="309"/>
      <c r="G28" s="309"/>
      <c r="H28" s="309"/>
      <c r="I28" s="309"/>
      <c r="J28" s="309"/>
    </row>
    <row r="29" spans="2:14" ht="14.25" customHeight="1">
      <c r="B29" s="309"/>
      <c r="C29" s="309"/>
      <c r="D29" s="309"/>
      <c r="E29" s="309"/>
      <c r="F29" s="309"/>
      <c r="G29" s="309"/>
      <c r="H29" s="309"/>
      <c r="I29" s="309"/>
      <c r="J29" s="309"/>
    </row>
    <row r="30" spans="2:14" ht="14.25" customHeight="1">
      <c r="B30" s="309"/>
      <c r="C30" s="309"/>
      <c r="D30" s="309"/>
      <c r="E30" s="309"/>
      <c r="F30" s="309"/>
      <c r="G30" s="309"/>
      <c r="H30" s="309"/>
      <c r="I30" s="309"/>
      <c r="J30" s="309"/>
    </row>
    <row r="31" spans="2:14" ht="14.25" customHeight="1">
      <c r="B31" s="309"/>
      <c r="C31" s="309"/>
      <c r="D31" s="309"/>
      <c r="E31" s="309"/>
      <c r="F31" s="309"/>
      <c r="G31" s="309"/>
      <c r="H31" s="309"/>
      <c r="I31" s="309"/>
      <c r="J31" s="309"/>
    </row>
    <row r="32" spans="2:14" ht="14.25" customHeight="1">
      <c r="B32" s="309"/>
      <c r="C32" s="309"/>
      <c r="D32" s="309"/>
      <c r="E32" s="309"/>
      <c r="F32" s="309"/>
      <c r="G32" s="309"/>
      <c r="H32" s="309"/>
      <c r="I32" s="309"/>
      <c r="J32" s="309"/>
    </row>
    <row r="33" spans="2:10" ht="14.25" customHeight="1">
      <c r="B33" s="309"/>
      <c r="C33" s="309"/>
      <c r="D33" s="309"/>
      <c r="E33" s="309"/>
      <c r="F33" s="309"/>
      <c r="G33" s="309"/>
      <c r="H33" s="309"/>
      <c r="I33" s="309"/>
      <c r="J33" s="309"/>
    </row>
    <row r="35" spans="2:10" ht="14.25" customHeight="1">
      <c r="B35" s="302" t="s">
        <v>37</v>
      </c>
      <c r="C35" s="303"/>
      <c r="D35" s="303"/>
      <c r="E35" s="303"/>
      <c r="F35" s="303"/>
      <c r="G35" s="303"/>
      <c r="H35" s="303"/>
      <c r="I35" s="303"/>
      <c r="J35" s="303"/>
    </row>
    <row r="36" spans="2:10" ht="14.25" customHeight="1">
      <c r="B36" s="303"/>
      <c r="C36" s="303"/>
      <c r="D36" s="303"/>
      <c r="E36" s="303"/>
      <c r="F36" s="303"/>
      <c r="G36" s="303"/>
      <c r="H36" s="303"/>
      <c r="I36" s="303"/>
      <c r="J36" s="303"/>
    </row>
    <row r="37" spans="2:10" ht="14.25" customHeight="1">
      <c r="B37" s="303"/>
      <c r="C37" s="303"/>
      <c r="D37" s="303"/>
      <c r="E37" s="303"/>
      <c r="F37" s="303"/>
      <c r="G37" s="303"/>
      <c r="H37" s="303"/>
      <c r="I37" s="303"/>
      <c r="J37" s="303"/>
    </row>
    <row r="38" spans="2:10" ht="46.95" customHeight="1">
      <c r="B38" s="303"/>
      <c r="C38" s="303"/>
      <c r="D38" s="303"/>
      <c r="E38" s="303"/>
      <c r="F38" s="303"/>
      <c r="G38" s="303"/>
      <c r="H38" s="303"/>
      <c r="I38" s="303"/>
      <c r="J38" s="303"/>
    </row>
  </sheetData>
  <sheetProtection deleteColumns="0" deleteRows="0"/>
  <protectedRanges>
    <protectedRange sqref="B4:I9 C10:I10" name="Rango1"/>
  </protectedRanges>
  <mergeCells count="8">
    <mergeCell ref="B35:J38"/>
    <mergeCell ref="B3:J3"/>
    <mergeCell ref="B4:J4"/>
    <mergeCell ref="B9:J9"/>
    <mergeCell ref="B10:J10"/>
    <mergeCell ref="B11:J33"/>
    <mergeCell ref="B5:J5"/>
    <mergeCell ref="B6:J6"/>
  </mergeCells>
  <pageMargins left="0.7" right="0.7" top="0.75" bottom="0.75" header="0.3" footer="0.3"/>
  <pageSetup paperSize="9" orientation="portrait" r:id="rId1"/>
  <headerFooter>
    <oddFooter>&amp;R_x000D_&amp;1#&amp;"Aptos"&amp;10&amp;K000000 Official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6E47F-F1FD-4FB5-9796-5DA1FA3010A0}">
  <dimension ref="B2:J17"/>
  <sheetViews>
    <sheetView showGridLines="0" zoomScaleNormal="100" workbookViewId="0">
      <selection activeCell="K10" sqref="K10"/>
    </sheetView>
  </sheetViews>
  <sheetFormatPr baseColWidth="10" defaultColWidth="11.19921875" defaultRowHeight="14.25" customHeight="1"/>
  <cols>
    <col min="1" max="1" width="3.19921875" style="132" customWidth="1"/>
    <col min="2" max="9" width="15.19921875" style="177" customWidth="1"/>
    <col min="10" max="10" width="22" style="177" customWidth="1"/>
    <col min="11" max="16384" width="11.19921875" style="132"/>
  </cols>
  <sheetData>
    <row r="2" spans="2:10" ht="93" customHeight="1">
      <c r="B2" s="172"/>
      <c r="C2" s="172"/>
      <c r="D2" s="172"/>
      <c r="E2" s="172"/>
      <c r="F2" s="172"/>
      <c r="G2" s="172"/>
      <c r="H2" s="172"/>
      <c r="I2" s="172"/>
      <c r="J2" s="172"/>
    </row>
    <row r="3" spans="2:10" ht="22.95" customHeight="1">
      <c r="B3" s="322" t="s">
        <v>38</v>
      </c>
      <c r="C3" s="322"/>
      <c r="D3" s="322"/>
      <c r="E3" s="322"/>
      <c r="F3" s="322"/>
      <c r="G3" s="322"/>
      <c r="H3" s="322"/>
      <c r="I3" s="322"/>
      <c r="J3" s="322"/>
    </row>
    <row r="4" spans="2:10" ht="310.95" customHeight="1">
      <c r="B4" s="323" t="s">
        <v>1234</v>
      </c>
      <c r="C4" s="324"/>
      <c r="D4" s="324"/>
      <c r="E4" s="324"/>
      <c r="F4" s="324"/>
      <c r="G4" s="324"/>
      <c r="H4" s="324"/>
      <c r="I4" s="324"/>
      <c r="J4" s="325"/>
    </row>
    <row r="5" spans="2:10" ht="22.95" customHeight="1">
      <c r="B5" s="322" t="s">
        <v>39</v>
      </c>
      <c r="C5" s="322"/>
      <c r="D5" s="322"/>
      <c r="E5" s="322"/>
      <c r="F5" s="322"/>
      <c r="G5" s="322"/>
      <c r="H5" s="322"/>
      <c r="I5" s="322"/>
      <c r="J5" s="322"/>
    </row>
    <row r="6" spans="2:10" ht="40.950000000000003" customHeight="1">
      <c r="B6" s="326" t="s">
        <v>40</v>
      </c>
      <c r="C6" s="327"/>
      <c r="D6" s="327"/>
      <c r="E6" s="327"/>
      <c r="F6" s="327"/>
      <c r="G6" s="327"/>
      <c r="H6" s="327"/>
      <c r="I6" s="327"/>
      <c r="J6" s="328"/>
    </row>
    <row r="7" spans="2:10" ht="133.19999999999999" customHeight="1">
      <c r="B7" s="174"/>
      <c r="C7" s="175"/>
      <c r="D7" s="175"/>
      <c r="E7" s="175"/>
      <c r="F7" s="175"/>
      <c r="G7" s="175"/>
      <c r="H7" s="175"/>
      <c r="I7" s="175"/>
      <c r="J7" s="176"/>
    </row>
    <row r="8" spans="2:10" ht="66" customHeight="1">
      <c r="B8" s="174"/>
      <c r="C8" s="175"/>
      <c r="D8" s="175"/>
      <c r="E8" s="175"/>
      <c r="F8" s="175"/>
      <c r="G8" s="175"/>
      <c r="H8" s="175"/>
      <c r="I8" s="175"/>
      <c r="J8" s="176"/>
    </row>
    <row r="9" spans="2:10" ht="164.25" customHeight="1">
      <c r="B9" s="329"/>
      <c r="C9" s="330"/>
      <c r="D9" s="330"/>
      <c r="E9" s="330"/>
      <c r="F9" s="330"/>
      <c r="G9" s="330"/>
      <c r="H9" s="330"/>
      <c r="I9" s="330"/>
      <c r="J9" s="331"/>
    </row>
    <row r="10" spans="2:10" s="133" customFormat="1" ht="409.6" customHeight="1">
      <c r="B10" s="332" t="s">
        <v>1238</v>
      </c>
      <c r="C10" s="332"/>
      <c r="D10" s="332"/>
      <c r="E10" s="332"/>
      <c r="F10" s="332"/>
      <c r="G10" s="332"/>
      <c r="H10" s="332"/>
      <c r="I10" s="332"/>
      <c r="J10" s="332"/>
    </row>
    <row r="12" spans="2:10" ht="19.95" customHeight="1">
      <c r="B12" s="313" t="s">
        <v>41</v>
      </c>
      <c r="C12" s="314"/>
      <c r="D12" s="314"/>
      <c r="E12" s="314"/>
      <c r="F12" s="314"/>
      <c r="G12" s="314"/>
      <c r="H12" s="314"/>
      <c r="I12" s="314"/>
      <c r="J12" s="315"/>
    </row>
    <row r="13" spans="2:10" ht="19.95" customHeight="1">
      <c r="B13" s="316"/>
      <c r="C13" s="317"/>
      <c r="D13" s="317"/>
      <c r="E13" s="317"/>
      <c r="F13" s="317"/>
      <c r="G13" s="317"/>
      <c r="H13" s="317"/>
      <c r="I13" s="317"/>
      <c r="J13" s="318"/>
    </row>
    <row r="14" spans="2:10" ht="19.95" customHeight="1">
      <c r="B14" s="316"/>
      <c r="C14" s="317"/>
      <c r="D14" s="317"/>
      <c r="E14" s="317"/>
      <c r="F14" s="317"/>
      <c r="G14" s="317"/>
      <c r="H14" s="317"/>
      <c r="I14" s="317"/>
      <c r="J14" s="318"/>
    </row>
    <row r="15" spans="2:10" ht="19.95" customHeight="1">
      <c r="B15" s="316"/>
      <c r="C15" s="317"/>
      <c r="D15" s="317"/>
      <c r="E15" s="317"/>
      <c r="F15" s="317"/>
      <c r="G15" s="317"/>
      <c r="H15" s="317"/>
      <c r="I15" s="317"/>
      <c r="J15" s="318"/>
    </row>
    <row r="16" spans="2:10" ht="19.95" customHeight="1">
      <c r="B16" s="319"/>
      <c r="C16" s="320"/>
      <c r="D16" s="320"/>
      <c r="E16" s="320"/>
      <c r="F16" s="320"/>
      <c r="G16" s="320"/>
      <c r="H16" s="320"/>
      <c r="I16" s="320"/>
      <c r="J16" s="321"/>
    </row>
    <row r="17" ht="25.95" customHeight="1"/>
  </sheetData>
  <sheetProtection deleteColumns="0" deleteRows="0"/>
  <protectedRanges>
    <protectedRange sqref="B6:I10 B4:I4" name="Rango1"/>
  </protectedRanges>
  <mergeCells count="7">
    <mergeCell ref="B12:J16"/>
    <mergeCell ref="B3:J3"/>
    <mergeCell ref="B4:J4"/>
    <mergeCell ref="B5:J5"/>
    <mergeCell ref="B6:J6"/>
    <mergeCell ref="B9:J9"/>
    <mergeCell ref="B10:J10"/>
  </mergeCells>
  <pageMargins left="0.7" right="0.7" top="0.75" bottom="0.75" header="0.3" footer="0.3"/>
  <pageSetup paperSize="9" orientation="portrait" r:id="rId1"/>
  <headerFooter>
    <oddFooter>&amp;R_x000D_&amp;1#&amp;"Aptos"&amp;10&amp;K000000 Official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D4C5-1704-6941-8520-A3FECBFF6005}">
  <sheetPr>
    <outlinePr summaryBelow="0" summaryRight="0"/>
    <pageSetUpPr fitToPage="1"/>
  </sheetPr>
  <dimension ref="B2:M1009"/>
  <sheetViews>
    <sheetView showGridLines="0" zoomScaleNormal="100" workbookViewId="0">
      <selection activeCell="K14" sqref="K14"/>
    </sheetView>
  </sheetViews>
  <sheetFormatPr baseColWidth="10" defaultColWidth="12.5" defaultRowHeight="15" customHeight="1"/>
  <cols>
    <col min="1" max="1" width="4.09765625" style="74" customWidth="1"/>
    <col min="2" max="2" width="30" style="190" customWidth="1"/>
    <col min="3" max="3" width="71.59765625" style="190" customWidth="1"/>
    <col min="4" max="4" width="34.19921875" style="190" customWidth="1"/>
    <col min="5" max="6" width="26.59765625" style="190" customWidth="1"/>
    <col min="7" max="8" width="11.5" style="190" customWidth="1"/>
    <col min="9" max="9" width="18" style="190" customWidth="1"/>
    <col min="10" max="10" width="68.09765625" style="190" customWidth="1"/>
    <col min="11" max="11" width="41.5" style="190" customWidth="1"/>
    <col min="12" max="12" width="33" style="190" customWidth="1"/>
    <col min="13" max="13" width="27.59765625" style="190" customWidth="1"/>
    <col min="14" max="16384" width="12.5" style="74"/>
  </cols>
  <sheetData>
    <row r="2" spans="2:13" s="105" customFormat="1" ht="84" customHeight="1">
      <c r="B2" s="297"/>
      <c r="C2" s="297"/>
      <c r="D2" s="297"/>
      <c r="E2" s="297"/>
      <c r="F2" s="164"/>
      <c r="G2" s="184"/>
      <c r="H2" s="184"/>
      <c r="I2" s="185"/>
      <c r="J2" s="185"/>
      <c r="K2" s="185"/>
      <c r="L2" s="184"/>
      <c r="M2" s="171"/>
    </row>
    <row r="3" spans="2:13" s="105" customFormat="1" ht="30.9" customHeight="1">
      <c r="B3" s="334" t="s">
        <v>42</v>
      </c>
      <c r="C3" s="334"/>
      <c r="D3" s="334"/>
      <c r="E3" s="334"/>
      <c r="F3" s="186"/>
      <c r="G3" s="184"/>
      <c r="H3" s="184"/>
      <c r="I3" s="336" t="s">
        <v>8</v>
      </c>
      <c r="J3" s="336"/>
      <c r="K3" s="336"/>
      <c r="L3" s="336"/>
      <c r="M3" s="336"/>
    </row>
    <row r="4" spans="2:13" s="102" customFormat="1" ht="5.0999999999999996" customHeight="1">
      <c r="B4" s="187"/>
      <c r="C4" s="187"/>
      <c r="D4" s="187"/>
      <c r="E4" s="187"/>
      <c r="F4" s="187"/>
      <c r="G4" s="184"/>
      <c r="H4" s="184"/>
      <c r="I4" s="188"/>
      <c r="J4" s="188"/>
      <c r="K4" s="188"/>
      <c r="L4" s="189"/>
      <c r="M4" s="165"/>
    </row>
    <row r="5" spans="2:13" ht="21.9" customHeight="1">
      <c r="B5" s="335" t="s">
        <v>43</v>
      </c>
      <c r="C5" s="335"/>
      <c r="D5" s="335"/>
      <c r="E5" s="335"/>
      <c r="F5" s="178"/>
      <c r="H5" s="191"/>
      <c r="I5" s="337" t="s">
        <v>44</v>
      </c>
      <c r="J5" s="337"/>
      <c r="K5" s="337"/>
      <c r="L5" s="337"/>
      <c r="M5" s="337"/>
    </row>
    <row r="6" spans="2:13" ht="5.0999999999999996" customHeight="1">
      <c r="B6" s="179"/>
      <c r="C6" s="179"/>
      <c r="D6" s="179"/>
      <c r="E6" s="179"/>
      <c r="F6" s="179"/>
      <c r="H6" s="191"/>
      <c r="I6" s="180"/>
      <c r="J6" s="180"/>
      <c r="K6" s="180"/>
    </row>
    <row r="7" spans="2:13" ht="31.2" customHeight="1">
      <c r="B7" s="181"/>
      <c r="C7" s="181"/>
      <c r="D7" s="181"/>
      <c r="E7" s="181"/>
      <c r="F7" s="181"/>
      <c r="H7" s="191"/>
      <c r="I7" s="333" t="s">
        <v>1228</v>
      </c>
      <c r="J7" s="333"/>
      <c r="K7" s="333"/>
      <c r="L7" s="333"/>
      <c r="M7" s="333"/>
    </row>
    <row r="8" spans="2:13" ht="31.2" customHeight="1">
      <c r="B8" s="181"/>
      <c r="C8" s="181"/>
      <c r="D8" s="181"/>
      <c r="E8" s="181"/>
      <c r="F8" s="181"/>
      <c r="H8" s="191"/>
      <c r="I8" s="333"/>
      <c r="J8" s="333"/>
      <c r="K8" s="333"/>
      <c r="L8" s="333"/>
      <c r="M8" s="333"/>
    </row>
    <row r="9" spans="2:13" ht="33.75" customHeight="1">
      <c r="B9" s="181"/>
      <c r="C9" s="181"/>
      <c r="D9" s="181"/>
      <c r="E9" s="181"/>
      <c r="F9" s="181"/>
      <c r="H9" s="191"/>
      <c r="I9" s="333"/>
      <c r="J9" s="333"/>
      <c r="K9" s="333"/>
      <c r="L9" s="333"/>
      <c r="M9" s="333"/>
    </row>
    <row r="10" spans="2:13" ht="21.9" customHeight="1">
      <c r="B10" s="181"/>
      <c r="C10" s="181"/>
      <c r="D10" s="181"/>
      <c r="E10" s="181"/>
      <c r="F10" s="181"/>
      <c r="H10" s="191"/>
      <c r="I10" s="333"/>
      <c r="J10" s="333"/>
      <c r="K10" s="333"/>
      <c r="L10" s="333"/>
      <c r="M10" s="333"/>
    </row>
    <row r="11" spans="2:13" ht="21.9" customHeight="1">
      <c r="B11" s="181"/>
      <c r="C11" s="181"/>
      <c r="D11" s="181"/>
      <c r="E11" s="181"/>
      <c r="F11" s="181"/>
      <c r="H11" s="191"/>
      <c r="I11" s="333"/>
      <c r="J11" s="333"/>
      <c r="K11" s="333"/>
      <c r="L11" s="333"/>
      <c r="M11" s="333"/>
    </row>
    <row r="12" spans="2:13" ht="21.9" customHeight="1">
      <c r="B12" s="181"/>
      <c r="C12" s="181"/>
      <c r="D12" s="181"/>
      <c r="E12" s="181"/>
      <c r="F12" s="181"/>
      <c r="H12" s="191"/>
    </row>
    <row r="13" spans="2:13" ht="33" customHeight="1">
      <c r="B13" s="181"/>
      <c r="C13" s="181"/>
      <c r="D13" s="181"/>
      <c r="E13" s="181"/>
      <c r="F13" s="181"/>
      <c r="H13" s="191"/>
      <c r="I13" s="173" t="s">
        <v>45</v>
      </c>
      <c r="J13" s="173" t="s">
        <v>46</v>
      </c>
      <c r="K13" s="182" t="s">
        <v>1163</v>
      </c>
      <c r="L13" s="140" t="s">
        <v>1166</v>
      </c>
    </row>
    <row r="14" spans="2:13" ht="90" customHeight="1">
      <c r="B14" s="181"/>
      <c r="C14" s="181"/>
      <c r="D14" s="181"/>
      <c r="E14" s="181"/>
      <c r="F14" s="181"/>
      <c r="H14" s="191"/>
      <c r="I14" s="192" t="s">
        <v>47</v>
      </c>
      <c r="J14" s="193" t="s">
        <v>1061</v>
      </c>
      <c r="K14" s="193" t="s">
        <v>48</v>
      </c>
      <c r="L14" s="194" t="s">
        <v>49</v>
      </c>
    </row>
    <row r="15" spans="2:13" ht="21.9" customHeight="1">
      <c r="B15" s="181"/>
      <c r="C15" s="181"/>
      <c r="D15" s="181"/>
      <c r="E15" s="181"/>
      <c r="F15" s="181"/>
      <c r="H15" s="191"/>
      <c r="I15" s="190" t="s">
        <v>1164</v>
      </c>
    </row>
    <row r="16" spans="2:13" ht="21.9" customHeight="1">
      <c r="B16" s="181"/>
      <c r="C16" s="181"/>
      <c r="D16" s="181"/>
      <c r="E16" s="181"/>
      <c r="F16" s="181"/>
      <c r="H16" s="191"/>
      <c r="I16" s="191" t="s">
        <v>1165</v>
      </c>
    </row>
    <row r="17" spans="2:13" ht="21.9" customHeight="1">
      <c r="B17" s="181"/>
      <c r="C17" s="181"/>
      <c r="D17" s="181"/>
      <c r="E17" s="181"/>
      <c r="F17" s="181"/>
      <c r="H17" s="191"/>
    </row>
    <row r="18" spans="2:13" ht="21.9" customHeight="1">
      <c r="B18" s="181"/>
      <c r="C18" s="181"/>
      <c r="D18" s="181"/>
      <c r="E18" s="181"/>
      <c r="F18" s="181"/>
      <c r="H18" s="191"/>
    </row>
    <row r="19" spans="2:13" ht="21.9" customHeight="1">
      <c r="B19" s="181"/>
      <c r="C19" s="181"/>
      <c r="D19" s="181"/>
      <c r="E19" s="181"/>
      <c r="F19" s="181"/>
      <c r="H19" s="191"/>
    </row>
    <row r="20" spans="2:13" ht="21.9" customHeight="1">
      <c r="B20" s="181"/>
      <c r="C20" s="181"/>
      <c r="D20" s="181"/>
      <c r="E20" s="181"/>
      <c r="F20" s="181"/>
      <c r="H20" s="191"/>
    </row>
    <row r="21" spans="2:13" ht="21.9" customHeight="1">
      <c r="B21" s="183" t="s">
        <v>45</v>
      </c>
      <c r="C21" s="140" t="s">
        <v>46</v>
      </c>
      <c r="D21" s="140" t="s">
        <v>1163</v>
      </c>
      <c r="E21" s="140" t="s">
        <v>1166</v>
      </c>
      <c r="H21" s="191"/>
    </row>
    <row r="22" spans="2:13" s="47" customFormat="1" ht="30.6" customHeight="1">
      <c r="B22" s="195" t="s">
        <v>50</v>
      </c>
      <c r="C22" s="196" t="s">
        <v>51</v>
      </c>
      <c r="D22" s="197" t="s">
        <v>52</v>
      </c>
      <c r="E22" s="197">
        <v>40101</v>
      </c>
      <c r="F22" s="191"/>
      <c r="G22" s="191"/>
      <c r="H22" s="191"/>
      <c r="I22" s="191"/>
      <c r="J22" s="191"/>
      <c r="K22" s="191"/>
      <c r="L22" s="191"/>
      <c r="M22" s="191"/>
    </row>
    <row r="23" spans="2:13" s="47" customFormat="1" ht="30.6" customHeight="1">
      <c r="B23" s="198" t="s">
        <v>50</v>
      </c>
      <c r="C23" s="196" t="s">
        <v>53</v>
      </c>
      <c r="D23" s="197" t="s">
        <v>52</v>
      </c>
      <c r="E23" s="197">
        <v>40101</v>
      </c>
      <c r="F23" s="191"/>
      <c r="G23" s="191"/>
      <c r="H23" s="191"/>
      <c r="I23" s="191"/>
      <c r="J23" s="191"/>
      <c r="K23" s="191"/>
      <c r="L23" s="191"/>
      <c r="M23" s="191"/>
    </row>
    <row r="24" spans="2:13" s="47" customFormat="1" ht="30.6" customHeight="1">
      <c r="B24" s="198" t="s">
        <v>50</v>
      </c>
      <c r="C24" s="196" t="s">
        <v>54</v>
      </c>
      <c r="D24" s="197" t="s">
        <v>52</v>
      </c>
      <c r="E24" s="197">
        <v>40101</v>
      </c>
      <c r="F24" s="191"/>
      <c r="G24" s="191"/>
      <c r="H24" s="191"/>
      <c r="I24" s="191"/>
      <c r="J24" s="191"/>
      <c r="K24" s="191"/>
      <c r="L24" s="191"/>
      <c r="M24" s="191"/>
    </row>
    <row r="25" spans="2:13" s="47" customFormat="1" ht="30.6" customHeight="1">
      <c r="B25" s="198" t="s">
        <v>50</v>
      </c>
      <c r="C25" s="196" t="s">
        <v>55</v>
      </c>
      <c r="D25" s="197" t="s">
        <v>52</v>
      </c>
      <c r="E25" s="197">
        <v>40101</v>
      </c>
      <c r="F25" s="191"/>
      <c r="G25" s="191"/>
      <c r="H25" s="191"/>
      <c r="I25" s="191"/>
      <c r="J25" s="191"/>
      <c r="K25" s="191"/>
      <c r="L25" s="191"/>
      <c r="M25" s="191"/>
    </row>
    <row r="26" spans="2:13" s="47" customFormat="1" ht="30.6" customHeight="1">
      <c r="B26" s="198" t="s">
        <v>50</v>
      </c>
      <c r="C26" s="196" t="s">
        <v>56</v>
      </c>
      <c r="D26" s="197" t="s">
        <v>52</v>
      </c>
      <c r="E26" s="197">
        <v>40101</v>
      </c>
      <c r="F26" s="191"/>
      <c r="G26" s="191"/>
      <c r="H26" s="191"/>
      <c r="I26" s="191"/>
      <c r="J26" s="191"/>
      <c r="K26" s="191"/>
      <c r="L26" s="191"/>
      <c r="M26" s="191"/>
    </row>
    <row r="27" spans="2:13" s="47" customFormat="1" ht="30.6" customHeight="1">
      <c r="B27" s="198" t="s">
        <v>50</v>
      </c>
      <c r="C27" s="196" t="s">
        <v>57</v>
      </c>
      <c r="D27" s="197" t="s">
        <v>52</v>
      </c>
      <c r="E27" s="197">
        <v>40101</v>
      </c>
      <c r="F27" s="191"/>
      <c r="G27" s="191"/>
      <c r="H27" s="191"/>
      <c r="I27" s="191"/>
      <c r="J27" s="191"/>
      <c r="K27" s="191"/>
      <c r="L27" s="191"/>
      <c r="M27" s="191"/>
    </row>
    <row r="28" spans="2:13" s="47" customFormat="1" ht="30.6" customHeight="1">
      <c r="B28" s="198" t="s">
        <v>50</v>
      </c>
      <c r="C28" s="196" t="s">
        <v>58</v>
      </c>
      <c r="D28" s="197">
        <v>3520</v>
      </c>
      <c r="E28" s="197">
        <v>40101</v>
      </c>
      <c r="F28" s="191"/>
      <c r="G28" s="191"/>
      <c r="H28" s="191"/>
      <c r="I28" s="191"/>
      <c r="J28" s="191"/>
      <c r="K28" s="191"/>
      <c r="L28" s="191"/>
      <c r="M28" s="191"/>
    </row>
    <row r="29" spans="2:13" s="47" customFormat="1" ht="30.6" customHeight="1">
      <c r="B29" s="198" t="s">
        <v>50</v>
      </c>
      <c r="C29" s="196" t="s">
        <v>59</v>
      </c>
      <c r="D29" s="197">
        <v>3510</v>
      </c>
      <c r="E29" s="197">
        <v>40101</v>
      </c>
      <c r="F29" s="191"/>
      <c r="G29" s="191"/>
      <c r="H29" s="191"/>
      <c r="I29" s="191"/>
      <c r="J29" s="191"/>
      <c r="K29" s="191"/>
      <c r="L29" s="191"/>
      <c r="M29" s="191"/>
    </row>
    <row r="30" spans="2:13" s="47" customFormat="1" ht="30.6" customHeight="1">
      <c r="B30" s="199" t="s">
        <v>50</v>
      </c>
      <c r="C30" s="196" t="s">
        <v>60</v>
      </c>
      <c r="D30" s="197" t="s">
        <v>61</v>
      </c>
      <c r="E30" s="197" t="s">
        <v>62</v>
      </c>
      <c r="F30" s="191"/>
      <c r="G30" s="191"/>
      <c r="H30" s="191"/>
      <c r="I30" s="191"/>
      <c r="J30" s="191"/>
      <c r="K30" s="191"/>
      <c r="L30" s="191"/>
      <c r="M30" s="191"/>
    </row>
    <row r="31" spans="2:13" s="47" customFormat="1" ht="30.6" customHeight="1">
      <c r="B31" s="198" t="s">
        <v>50</v>
      </c>
      <c r="C31" s="196" t="s">
        <v>63</v>
      </c>
      <c r="D31" s="197" t="s">
        <v>61</v>
      </c>
      <c r="E31" s="197" t="s">
        <v>62</v>
      </c>
      <c r="F31" s="191"/>
      <c r="G31" s="191"/>
      <c r="H31" s="191"/>
      <c r="I31" s="191"/>
      <c r="J31" s="191"/>
      <c r="K31" s="191"/>
      <c r="L31" s="191"/>
      <c r="M31" s="191"/>
    </row>
    <row r="32" spans="2:13" s="47" customFormat="1" ht="30.6" customHeight="1">
      <c r="B32" s="198" t="s">
        <v>50</v>
      </c>
      <c r="C32" s="196" t="s">
        <v>64</v>
      </c>
      <c r="D32" s="197" t="s">
        <v>61</v>
      </c>
      <c r="E32" s="197" t="s">
        <v>62</v>
      </c>
      <c r="F32" s="191"/>
      <c r="G32" s="191"/>
      <c r="H32" s="191"/>
      <c r="I32" s="191"/>
      <c r="J32" s="191"/>
      <c r="K32" s="191"/>
      <c r="L32" s="191"/>
      <c r="M32" s="191"/>
    </row>
    <row r="33" spans="2:13" s="47" customFormat="1" ht="30.6" customHeight="1">
      <c r="B33" s="198" t="s">
        <v>50</v>
      </c>
      <c r="C33" s="196" t="s">
        <v>65</v>
      </c>
      <c r="D33" s="197" t="s">
        <v>61</v>
      </c>
      <c r="E33" s="197" t="s">
        <v>62</v>
      </c>
      <c r="F33" s="191"/>
      <c r="G33" s="191"/>
      <c r="H33" s="191"/>
      <c r="I33" s="191"/>
      <c r="J33" s="191"/>
      <c r="K33" s="191"/>
      <c r="L33" s="191"/>
      <c r="M33" s="191"/>
    </row>
    <row r="34" spans="2:13" s="47" customFormat="1" ht="30.6" customHeight="1">
      <c r="B34" s="198" t="s">
        <v>50</v>
      </c>
      <c r="C34" s="196" t="s">
        <v>66</v>
      </c>
      <c r="D34" s="197">
        <v>3530</v>
      </c>
      <c r="E34" s="197" t="s">
        <v>62</v>
      </c>
      <c r="F34" s="191"/>
      <c r="G34" s="191"/>
      <c r="H34" s="191"/>
      <c r="I34" s="191"/>
      <c r="J34" s="191"/>
      <c r="K34" s="191"/>
      <c r="L34" s="191"/>
      <c r="M34" s="191"/>
    </row>
    <row r="35" spans="2:13" s="47" customFormat="1" ht="30.6" customHeight="1">
      <c r="B35" s="198" t="s">
        <v>50</v>
      </c>
      <c r="C35" s="196" t="s">
        <v>67</v>
      </c>
      <c r="D35" s="197">
        <v>3520</v>
      </c>
      <c r="E35" s="197" t="s">
        <v>62</v>
      </c>
      <c r="F35" s="191"/>
      <c r="G35" s="191"/>
      <c r="H35" s="191"/>
      <c r="I35" s="191"/>
      <c r="J35" s="191"/>
      <c r="K35" s="191"/>
      <c r="L35" s="191"/>
      <c r="M35" s="191"/>
    </row>
    <row r="36" spans="2:13" s="47" customFormat="1" ht="30.6" customHeight="1">
      <c r="B36" s="198" t="s">
        <v>50</v>
      </c>
      <c r="C36" s="196" t="s">
        <v>68</v>
      </c>
      <c r="D36" s="197" t="s">
        <v>69</v>
      </c>
      <c r="E36" s="197" t="s">
        <v>62</v>
      </c>
      <c r="F36" s="191"/>
      <c r="G36" s="191"/>
      <c r="H36" s="191"/>
      <c r="I36" s="191"/>
      <c r="J36" s="191"/>
      <c r="K36" s="191"/>
      <c r="L36" s="191"/>
      <c r="M36" s="191"/>
    </row>
    <row r="37" spans="2:13" s="47" customFormat="1" ht="30.6" customHeight="1">
      <c r="B37" s="198" t="s">
        <v>50</v>
      </c>
      <c r="C37" s="196" t="s">
        <v>70</v>
      </c>
      <c r="D37" s="197" t="s">
        <v>69</v>
      </c>
      <c r="E37" s="197" t="s">
        <v>62</v>
      </c>
      <c r="F37" s="191"/>
      <c r="G37" s="191"/>
      <c r="H37" s="191"/>
      <c r="I37" s="191"/>
      <c r="J37" s="191"/>
      <c r="K37" s="191"/>
      <c r="L37" s="191"/>
      <c r="M37" s="191"/>
    </row>
    <row r="38" spans="2:13" s="47" customFormat="1" ht="30.6" customHeight="1">
      <c r="B38" s="198" t="s">
        <v>50</v>
      </c>
      <c r="C38" s="196" t="s">
        <v>71</v>
      </c>
      <c r="D38" s="197">
        <v>3530</v>
      </c>
      <c r="E38" s="197" t="s">
        <v>62</v>
      </c>
      <c r="F38" s="191"/>
      <c r="G38" s="191"/>
      <c r="H38" s="191"/>
      <c r="I38" s="191"/>
      <c r="J38" s="191"/>
      <c r="K38" s="191"/>
      <c r="L38" s="191"/>
      <c r="M38" s="191"/>
    </row>
    <row r="39" spans="2:13" s="47" customFormat="1" ht="30.6" customHeight="1">
      <c r="B39" s="198" t="s">
        <v>50</v>
      </c>
      <c r="C39" s="196" t="s">
        <v>72</v>
      </c>
      <c r="D39" s="197">
        <v>3530</v>
      </c>
      <c r="E39" s="197">
        <v>40101</v>
      </c>
      <c r="F39" s="191"/>
      <c r="G39" s="191"/>
      <c r="H39" s="191"/>
      <c r="I39" s="191"/>
      <c r="J39" s="191"/>
      <c r="K39" s="191"/>
      <c r="L39" s="191"/>
      <c r="M39" s="191"/>
    </row>
    <row r="40" spans="2:13" s="47" customFormat="1" ht="30.6" customHeight="1">
      <c r="B40" s="200" t="s">
        <v>50</v>
      </c>
      <c r="C40" s="196" t="s">
        <v>73</v>
      </c>
      <c r="D40" s="197" t="s">
        <v>74</v>
      </c>
      <c r="E40" s="197" t="s">
        <v>62</v>
      </c>
      <c r="F40" s="191"/>
      <c r="G40" s="191"/>
      <c r="H40" s="191"/>
      <c r="I40" s="191"/>
      <c r="J40" s="191"/>
      <c r="K40" s="191"/>
      <c r="L40" s="191"/>
      <c r="M40" s="191"/>
    </row>
    <row r="41" spans="2:13" ht="30.6" customHeight="1">
      <c r="B41" s="201" t="s">
        <v>75</v>
      </c>
      <c r="C41" s="202" t="s">
        <v>76</v>
      </c>
      <c r="D41" s="203">
        <v>4100</v>
      </c>
      <c r="E41" s="203">
        <v>50102</v>
      </c>
      <c r="H41" s="191"/>
    </row>
    <row r="42" spans="2:13" ht="30.6" customHeight="1">
      <c r="B42" s="201" t="s">
        <v>75</v>
      </c>
      <c r="C42" s="202" t="s">
        <v>77</v>
      </c>
      <c r="D42" s="203" t="s">
        <v>78</v>
      </c>
      <c r="E42" s="203">
        <v>50104</v>
      </c>
      <c r="H42" s="191"/>
    </row>
    <row r="43" spans="2:13" ht="30.6" customHeight="1">
      <c r="B43" s="204" t="s">
        <v>75</v>
      </c>
      <c r="C43" s="202" t="s">
        <v>79</v>
      </c>
      <c r="D43" s="203">
        <v>6810</v>
      </c>
      <c r="E43" s="203" t="s">
        <v>62</v>
      </c>
      <c r="H43" s="191"/>
    </row>
    <row r="44" spans="2:13" ht="30.6" customHeight="1">
      <c r="B44" s="201" t="s">
        <v>75</v>
      </c>
      <c r="C44" s="202" t="s">
        <v>80</v>
      </c>
      <c r="D44" s="203" t="s">
        <v>81</v>
      </c>
      <c r="E44" s="203" t="s">
        <v>62</v>
      </c>
      <c r="H44" s="191"/>
    </row>
    <row r="45" spans="2:13" ht="30.6" customHeight="1">
      <c r="B45" s="205" t="s">
        <v>82</v>
      </c>
      <c r="C45" s="206" t="s">
        <v>1060</v>
      </c>
      <c r="D45" s="207" t="s">
        <v>84</v>
      </c>
      <c r="E45" s="207" t="s">
        <v>85</v>
      </c>
      <c r="H45" s="191"/>
    </row>
    <row r="46" spans="2:13" ht="30.6" customHeight="1">
      <c r="B46" s="208" t="s">
        <v>82</v>
      </c>
      <c r="C46" s="206" t="s">
        <v>86</v>
      </c>
      <c r="D46" s="207" t="s">
        <v>87</v>
      </c>
      <c r="E46" s="207" t="s">
        <v>62</v>
      </c>
      <c r="H46" s="191"/>
    </row>
    <row r="47" spans="2:13" ht="30.6" customHeight="1">
      <c r="B47" s="208" t="s">
        <v>82</v>
      </c>
      <c r="C47" s="206" t="s">
        <v>88</v>
      </c>
      <c r="D47" s="207" t="s">
        <v>89</v>
      </c>
      <c r="E47" s="207" t="s">
        <v>90</v>
      </c>
      <c r="H47" s="191"/>
    </row>
    <row r="48" spans="2:13" ht="30.6" customHeight="1">
      <c r="B48" s="208" t="s">
        <v>82</v>
      </c>
      <c r="C48" s="206" t="s">
        <v>91</v>
      </c>
      <c r="D48" s="207" t="s">
        <v>92</v>
      </c>
      <c r="E48" s="207" t="s">
        <v>93</v>
      </c>
      <c r="H48" s="191"/>
    </row>
    <row r="49" spans="2:8" ht="30.6" customHeight="1">
      <c r="B49" s="209" t="s">
        <v>82</v>
      </c>
      <c r="C49" s="206" t="s">
        <v>94</v>
      </c>
      <c r="D49" s="207" t="s">
        <v>95</v>
      </c>
      <c r="E49" s="207">
        <v>80104</v>
      </c>
      <c r="H49" s="191"/>
    </row>
    <row r="50" spans="2:8" ht="30.6" customHeight="1">
      <c r="B50" s="208" t="s">
        <v>82</v>
      </c>
      <c r="C50" s="206" t="s">
        <v>96</v>
      </c>
      <c r="D50" s="207" t="s">
        <v>97</v>
      </c>
      <c r="E50" s="207">
        <v>80108</v>
      </c>
      <c r="H50" s="191"/>
    </row>
    <row r="51" spans="2:8" ht="30.6" customHeight="1">
      <c r="B51" s="210" t="s">
        <v>82</v>
      </c>
      <c r="C51" s="206" t="s">
        <v>98</v>
      </c>
      <c r="D51" s="207" t="s">
        <v>74</v>
      </c>
      <c r="E51" s="207" t="s">
        <v>62</v>
      </c>
      <c r="H51" s="191"/>
    </row>
    <row r="52" spans="2:8" ht="30.6" customHeight="1">
      <c r="B52" s="211" t="s">
        <v>99</v>
      </c>
      <c r="C52" s="212" t="s">
        <v>100</v>
      </c>
      <c r="D52" s="213" t="s">
        <v>101</v>
      </c>
      <c r="E52" s="213" t="s">
        <v>62</v>
      </c>
      <c r="H52" s="191"/>
    </row>
    <row r="53" spans="2:8" ht="30.6" customHeight="1">
      <c r="B53" s="211" t="s">
        <v>99</v>
      </c>
      <c r="C53" s="212" t="s">
        <v>102</v>
      </c>
      <c r="D53" s="213">
        <v>2394</v>
      </c>
      <c r="E53" s="213">
        <v>30604</v>
      </c>
      <c r="H53" s="191"/>
    </row>
    <row r="54" spans="2:8" ht="30.6" customHeight="1">
      <c r="B54" s="211" t="s">
        <v>99</v>
      </c>
      <c r="C54" s="212" t="s">
        <v>1239</v>
      </c>
      <c r="D54" s="213" t="s">
        <v>103</v>
      </c>
      <c r="E54" s="213" t="s">
        <v>62</v>
      </c>
      <c r="H54" s="191"/>
    </row>
    <row r="55" spans="2:8" ht="30.6" customHeight="1">
      <c r="B55" s="211" t="s">
        <v>99</v>
      </c>
      <c r="C55" s="212" t="s">
        <v>104</v>
      </c>
      <c r="D55" s="213" t="s">
        <v>105</v>
      </c>
      <c r="E55" s="213">
        <v>30701</v>
      </c>
      <c r="H55" s="191"/>
    </row>
    <row r="56" spans="2:8" ht="30.6" customHeight="1">
      <c r="B56" s="211" t="s">
        <v>99</v>
      </c>
      <c r="C56" s="212" t="s">
        <v>106</v>
      </c>
      <c r="D56" s="213">
        <v>2011</v>
      </c>
      <c r="E56" s="213">
        <v>30501</v>
      </c>
      <c r="H56" s="191"/>
    </row>
    <row r="57" spans="2:8" ht="30.6" customHeight="1">
      <c r="B57" s="211" t="s">
        <v>99</v>
      </c>
      <c r="C57" s="212" t="s">
        <v>107</v>
      </c>
      <c r="D57" s="213">
        <v>2011</v>
      </c>
      <c r="E57" s="213">
        <v>30501</v>
      </c>
      <c r="H57" s="191"/>
    </row>
    <row r="58" spans="2:8" ht="30.6" customHeight="1">
      <c r="B58" s="214" t="s">
        <v>99</v>
      </c>
      <c r="C58" s="212" t="s">
        <v>108</v>
      </c>
      <c r="D58" s="213">
        <v>2011</v>
      </c>
      <c r="E58" s="213" t="s">
        <v>62</v>
      </c>
      <c r="H58" s="191"/>
    </row>
    <row r="59" spans="2:8" ht="30.6" customHeight="1">
      <c r="B59" s="211" t="s">
        <v>99</v>
      </c>
      <c r="C59" s="212" t="s">
        <v>109</v>
      </c>
      <c r="D59" s="213">
        <v>2013</v>
      </c>
      <c r="E59" s="213" t="s">
        <v>110</v>
      </c>
      <c r="H59" s="191"/>
    </row>
    <row r="60" spans="2:8" ht="30.6" customHeight="1">
      <c r="B60" s="211" t="s">
        <v>99</v>
      </c>
      <c r="C60" s="212" t="s">
        <v>111</v>
      </c>
      <c r="D60" s="213" t="s">
        <v>112</v>
      </c>
      <c r="E60" s="213" t="s">
        <v>113</v>
      </c>
      <c r="H60" s="191"/>
    </row>
    <row r="61" spans="2:8" ht="30.6" customHeight="1">
      <c r="B61" s="211" t="s">
        <v>99</v>
      </c>
      <c r="C61" s="212" t="s">
        <v>114</v>
      </c>
      <c r="D61" s="213" t="s">
        <v>74</v>
      </c>
      <c r="E61" s="213" t="s">
        <v>62</v>
      </c>
      <c r="H61" s="191"/>
    </row>
    <row r="62" spans="2:8" ht="30.6" customHeight="1">
      <c r="B62" s="215" t="s">
        <v>115</v>
      </c>
      <c r="C62" s="216" t="s">
        <v>116</v>
      </c>
      <c r="D62" s="217">
        <v>6311</v>
      </c>
      <c r="E62" s="217" t="s">
        <v>117</v>
      </c>
      <c r="H62" s="191"/>
    </row>
    <row r="63" spans="2:8" ht="30.6" customHeight="1">
      <c r="B63" s="218" t="s">
        <v>115</v>
      </c>
      <c r="C63" s="216" t="s">
        <v>118</v>
      </c>
      <c r="D63" s="217" t="s">
        <v>119</v>
      </c>
      <c r="E63" s="217" t="s">
        <v>120</v>
      </c>
      <c r="H63" s="191"/>
    </row>
    <row r="64" spans="2:8" ht="30.6" customHeight="1">
      <c r="B64" s="219" t="s">
        <v>115</v>
      </c>
      <c r="C64" s="216" t="s">
        <v>121</v>
      </c>
      <c r="D64" s="217" t="s">
        <v>74</v>
      </c>
      <c r="E64" s="217" t="s">
        <v>62</v>
      </c>
      <c r="H64" s="191"/>
    </row>
    <row r="65" spans="2:8" ht="30.6" customHeight="1">
      <c r="B65" s="220" t="s">
        <v>122</v>
      </c>
      <c r="C65" s="221" t="s">
        <v>123</v>
      </c>
      <c r="D65" s="222" t="s">
        <v>124</v>
      </c>
      <c r="E65" s="223" t="s">
        <v>62</v>
      </c>
      <c r="H65" s="191"/>
    </row>
    <row r="66" spans="2:8" ht="30.6" customHeight="1">
      <c r="B66" s="224" t="s">
        <v>122</v>
      </c>
      <c r="C66" s="221" t="s">
        <v>125</v>
      </c>
      <c r="D66" s="223">
        <v>3811</v>
      </c>
      <c r="E66" s="223" t="s">
        <v>62</v>
      </c>
      <c r="H66" s="191"/>
    </row>
    <row r="67" spans="2:8" ht="30.6" customHeight="1">
      <c r="B67" s="225" t="s">
        <v>122</v>
      </c>
      <c r="C67" s="226" t="s">
        <v>126</v>
      </c>
      <c r="D67" s="223" t="s">
        <v>127</v>
      </c>
      <c r="E67" s="223" t="s">
        <v>62</v>
      </c>
      <c r="H67" s="191"/>
    </row>
    <row r="68" spans="2:8" ht="30.6" customHeight="1">
      <c r="B68" s="224" t="s">
        <v>122</v>
      </c>
      <c r="C68" s="226" t="s">
        <v>128</v>
      </c>
      <c r="D68" s="223" t="s">
        <v>127</v>
      </c>
      <c r="E68" s="223" t="s">
        <v>62</v>
      </c>
      <c r="H68" s="191"/>
    </row>
    <row r="69" spans="2:8" ht="30.6" customHeight="1">
      <c r="B69" s="224" t="s">
        <v>122</v>
      </c>
      <c r="C69" s="221" t="s">
        <v>129</v>
      </c>
      <c r="D69" s="223" t="s">
        <v>130</v>
      </c>
      <c r="E69" s="223" t="s">
        <v>62</v>
      </c>
      <c r="H69" s="191"/>
    </row>
    <row r="70" spans="2:8" ht="30.6" customHeight="1">
      <c r="B70" s="224" t="s">
        <v>122</v>
      </c>
      <c r="C70" s="226" t="s">
        <v>131</v>
      </c>
      <c r="D70" s="223">
        <v>3821</v>
      </c>
      <c r="E70" s="223" t="s">
        <v>62</v>
      </c>
      <c r="H70" s="191"/>
    </row>
    <row r="71" spans="2:8" ht="30.6" customHeight="1">
      <c r="B71" s="227" t="s">
        <v>122</v>
      </c>
      <c r="C71" s="226" t="s">
        <v>132</v>
      </c>
      <c r="D71" s="223" t="s">
        <v>74</v>
      </c>
      <c r="E71" s="223" t="s">
        <v>62</v>
      </c>
      <c r="H71" s="191"/>
    </row>
    <row r="72" spans="2:8" ht="30.6" customHeight="1">
      <c r="B72" s="228" t="s">
        <v>133</v>
      </c>
      <c r="C72" s="229" t="s">
        <v>134</v>
      </c>
      <c r="D72" s="230" t="s">
        <v>135</v>
      </c>
      <c r="E72" s="230">
        <v>40301</v>
      </c>
      <c r="H72" s="191"/>
    </row>
    <row r="73" spans="2:8" ht="30.6" customHeight="1">
      <c r="B73" s="231" t="s">
        <v>133</v>
      </c>
      <c r="C73" s="229" t="s">
        <v>136</v>
      </c>
      <c r="D73" s="230" t="s">
        <v>137</v>
      </c>
      <c r="E73" s="230" t="s">
        <v>62</v>
      </c>
      <c r="H73" s="191"/>
    </row>
    <row r="74" spans="2:8" ht="30.6" customHeight="1">
      <c r="B74" s="232" t="s">
        <v>133</v>
      </c>
      <c r="C74" s="229" t="s">
        <v>138</v>
      </c>
      <c r="D74" s="230" t="s">
        <v>137</v>
      </c>
      <c r="E74" s="230" t="s">
        <v>62</v>
      </c>
      <c r="H74" s="191"/>
    </row>
    <row r="75" spans="2:8" ht="30.6" customHeight="1">
      <c r="B75" s="232" t="s">
        <v>133</v>
      </c>
      <c r="C75" s="229" t="s">
        <v>139</v>
      </c>
      <c r="D75" s="230" t="s">
        <v>140</v>
      </c>
      <c r="E75" s="230" t="s">
        <v>62</v>
      </c>
      <c r="H75" s="191"/>
    </row>
    <row r="76" spans="2:8" ht="30.6" customHeight="1">
      <c r="B76" s="233" t="s">
        <v>133</v>
      </c>
      <c r="C76" s="229" t="s">
        <v>1240</v>
      </c>
      <c r="D76" s="230" t="s">
        <v>74</v>
      </c>
      <c r="E76" s="230" t="s">
        <v>62</v>
      </c>
      <c r="H76" s="191"/>
    </row>
    <row r="77" spans="2:8" ht="14.25" customHeight="1">
      <c r="B77" s="190" t="s">
        <v>1164</v>
      </c>
      <c r="C77" s="234"/>
      <c r="D77" s="234"/>
      <c r="E77" s="234"/>
      <c r="F77" s="234"/>
      <c r="H77" s="191"/>
    </row>
    <row r="78" spans="2:8" ht="15.6">
      <c r="B78" s="191" t="s">
        <v>1165</v>
      </c>
      <c r="C78" s="234"/>
      <c r="D78" s="234"/>
      <c r="E78" s="234"/>
      <c r="F78" s="234"/>
      <c r="H78" s="191"/>
    </row>
    <row r="79" spans="2:8" ht="14.25" customHeight="1">
      <c r="C79" s="234"/>
      <c r="D79" s="234"/>
      <c r="E79" s="234"/>
      <c r="F79" s="234"/>
      <c r="H79" s="191"/>
    </row>
    <row r="80" spans="2:8" ht="14.25" customHeight="1">
      <c r="C80" s="234"/>
      <c r="D80" s="234"/>
      <c r="E80" s="234"/>
      <c r="F80" s="234"/>
      <c r="H80" s="191"/>
    </row>
    <row r="81" spans="3:8" ht="14.25" customHeight="1">
      <c r="C81" s="234"/>
      <c r="D81" s="234"/>
      <c r="E81" s="234"/>
      <c r="F81" s="234"/>
      <c r="H81" s="191"/>
    </row>
    <row r="82" spans="3:8" ht="14.25" customHeight="1">
      <c r="C82" s="234"/>
      <c r="D82" s="234"/>
      <c r="E82" s="234"/>
      <c r="F82" s="234"/>
      <c r="H82" s="191"/>
    </row>
    <row r="83" spans="3:8" ht="14.25" customHeight="1">
      <c r="C83" s="234"/>
      <c r="D83" s="234"/>
      <c r="E83" s="234"/>
      <c r="F83" s="234"/>
      <c r="H83" s="191"/>
    </row>
    <row r="84" spans="3:8" ht="14.25" customHeight="1">
      <c r="C84" s="234"/>
      <c r="D84" s="234"/>
      <c r="E84" s="234"/>
      <c r="F84" s="234"/>
      <c r="H84" s="191"/>
    </row>
    <row r="85" spans="3:8" ht="14.25" customHeight="1">
      <c r="C85" s="234"/>
      <c r="D85" s="234"/>
      <c r="E85" s="234"/>
      <c r="F85" s="234"/>
      <c r="H85" s="191"/>
    </row>
    <row r="86" spans="3:8" ht="14.25" customHeight="1">
      <c r="C86" s="234"/>
      <c r="D86" s="234"/>
      <c r="E86" s="234"/>
      <c r="F86" s="234"/>
      <c r="H86" s="191"/>
    </row>
    <row r="87" spans="3:8" ht="14.25" customHeight="1">
      <c r="C87" s="234"/>
      <c r="D87" s="234"/>
      <c r="E87" s="234"/>
      <c r="F87" s="234"/>
      <c r="H87" s="191"/>
    </row>
    <row r="88" spans="3:8" ht="14.25" customHeight="1">
      <c r="C88" s="234"/>
      <c r="D88" s="234"/>
      <c r="E88" s="234"/>
      <c r="F88" s="234"/>
      <c r="H88" s="191"/>
    </row>
    <row r="89" spans="3:8" ht="14.25" customHeight="1">
      <c r="C89" s="234"/>
      <c r="D89" s="234"/>
      <c r="E89" s="234"/>
      <c r="F89" s="234"/>
      <c r="H89" s="191"/>
    </row>
    <row r="90" spans="3:8" ht="14.25" customHeight="1">
      <c r="C90" s="234"/>
      <c r="D90" s="234"/>
      <c r="E90" s="234"/>
      <c r="F90" s="234"/>
      <c r="H90" s="191"/>
    </row>
    <row r="91" spans="3:8" ht="14.25" customHeight="1">
      <c r="C91" s="234"/>
      <c r="D91" s="234"/>
      <c r="E91" s="234"/>
      <c r="F91" s="234"/>
      <c r="H91" s="191"/>
    </row>
    <row r="92" spans="3:8" ht="14.25" customHeight="1">
      <c r="C92" s="234"/>
      <c r="D92" s="234"/>
      <c r="E92" s="234"/>
      <c r="F92" s="234"/>
      <c r="H92" s="191"/>
    </row>
    <row r="93" spans="3:8" ht="14.25" customHeight="1">
      <c r="C93" s="234"/>
      <c r="D93" s="234"/>
      <c r="E93" s="234"/>
      <c r="F93" s="234"/>
      <c r="H93" s="191"/>
    </row>
    <row r="94" spans="3:8" ht="14.25" customHeight="1">
      <c r="C94" s="234"/>
      <c r="D94" s="234"/>
      <c r="E94" s="234"/>
      <c r="F94" s="234"/>
      <c r="H94" s="191"/>
    </row>
    <row r="95" spans="3:8" ht="14.25" customHeight="1">
      <c r="C95" s="234"/>
      <c r="D95" s="234"/>
      <c r="E95" s="234"/>
      <c r="F95" s="234"/>
      <c r="H95" s="191"/>
    </row>
    <row r="96" spans="3:8" ht="14.25" customHeight="1">
      <c r="C96" s="234"/>
      <c r="D96" s="234"/>
      <c r="E96" s="234"/>
      <c r="F96" s="234"/>
      <c r="H96" s="191"/>
    </row>
    <row r="97" spans="3:8" ht="14.25" customHeight="1">
      <c r="C97" s="234"/>
      <c r="D97" s="234"/>
      <c r="E97" s="234"/>
      <c r="F97" s="234"/>
      <c r="H97" s="191"/>
    </row>
    <row r="98" spans="3:8" ht="14.25" customHeight="1">
      <c r="C98" s="234"/>
      <c r="D98" s="234"/>
      <c r="E98" s="234"/>
      <c r="F98" s="234"/>
      <c r="H98" s="191"/>
    </row>
    <row r="99" spans="3:8" ht="14.25" customHeight="1">
      <c r="C99" s="234"/>
      <c r="D99" s="234"/>
      <c r="E99" s="234"/>
      <c r="F99" s="234"/>
      <c r="H99" s="191"/>
    </row>
    <row r="100" spans="3:8" ht="14.25" customHeight="1">
      <c r="C100" s="234"/>
      <c r="D100" s="234"/>
      <c r="E100" s="234"/>
      <c r="F100" s="234"/>
      <c r="H100" s="191"/>
    </row>
    <row r="101" spans="3:8" ht="14.25" customHeight="1">
      <c r="C101" s="234"/>
      <c r="D101" s="234"/>
      <c r="E101" s="234"/>
      <c r="F101" s="234"/>
      <c r="H101" s="191"/>
    </row>
    <row r="102" spans="3:8" ht="14.25" customHeight="1">
      <c r="C102" s="234"/>
      <c r="D102" s="234"/>
      <c r="E102" s="234"/>
      <c r="F102" s="234"/>
      <c r="H102" s="191"/>
    </row>
    <row r="103" spans="3:8" ht="14.25" customHeight="1">
      <c r="C103" s="234"/>
      <c r="D103" s="234"/>
      <c r="E103" s="234"/>
      <c r="F103" s="234"/>
      <c r="H103" s="191"/>
    </row>
    <row r="104" spans="3:8" ht="14.25" customHeight="1">
      <c r="C104" s="234"/>
      <c r="D104" s="234"/>
      <c r="E104" s="234"/>
      <c r="F104" s="234"/>
      <c r="H104" s="191"/>
    </row>
    <row r="105" spans="3:8" ht="14.25" customHeight="1">
      <c r="C105" s="234"/>
      <c r="D105" s="234"/>
      <c r="E105" s="234"/>
      <c r="F105" s="234"/>
      <c r="H105" s="191"/>
    </row>
    <row r="106" spans="3:8" ht="14.25" customHeight="1">
      <c r="C106" s="234"/>
      <c r="D106" s="234"/>
      <c r="E106" s="234"/>
      <c r="F106" s="234"/>
      <c r="H106" s="191"/>
    </row>
    <row r="107" spans="3:8" ht="14.25" customHeight="1">
      <c r="C107" s="234"/>
      <c r="D107" s="234"/>
      <c r="E107" s="234"/>
      <c r="F107" s="234"/>
      <c r="H107" s="191"/>
    </row>
    <row r="108" spans="3:8" ht="14.25" customHeight="1">
      <c r="C108" s="234"/>
      <c r="D108" s="234"/>
      <c r="E108" s="234"/>
      <c r="F108" s="234"/>
      <c r="H108" s="191"/>
    </row>
    <row r="109" spans="3:8" ht="14.25" customHeight="1">
      <c r="C109" s="234"/>
      <c r="D109" s="234"/>
      <c r="E109" s="234"/>
      <c r="F109" s="234"/>
      <c r="H109" s="191"/>
    </row>
    <row r="110" spans="3:8" ht="14.25" customHeight="1">
      <c r="C110" s="234"/>
      <c r="D110" s="234"/>
      <c r="E110" s="234"/>
      <c r="F110" s="234"/>
      <c r="H110" s="191"/>
    </row>
    <row r="111" spans="3:8" ht="14.25" customHeight="1">
      <c r="C111" s="234"/>
      <c r="D111" s="234"/>
      <c r="E111" s="234"/>
      <c r="F111" s="234"/>
      <c r="H111" s="191"/>
    </row>
    <row r="112" spans="3:8" ht="14.25" customHeight="1">
      <c r="C112" s="234"/>
      <c r="D112" s="234"/>
      <c r="E112" s="234"/>
      <c r="F112" s="234"/>
      <c r="H112" s="191"/>
    </row>
    <row r="113" spans="3:8" ht="14.25" customHeight="1">
      <c r="C113" s="234"/>
      <c r="D113" s="234"/>
      <c r="E113" s="234"/>
      <c r="F113" s="234"/>
      <c r="H113" s="191"/>
    </row>
    <row r="114" spans="3:8" ht="14.25" customHeight="1">
      <c r="C114" s="234"/>
      <c r="D114" s="234"/>
      <c r="E114" s="234"/>
      <c r="F114" s="234"/>
      <c r="H114" s="191"/>
    </row>
    <row r="115" spans="3:8" ht="14.25" customHeight="1">
      <c r="C115" s="234"/>
      <c r="D115" s="234"/>
      <c r="E115" s="234"/>
      <c r="F115" s="234"/>
      <c r="H115" s="191"/>
    </row>
    <row r="116" spans="3:8" ht="14.25" customHeight="1">
      <c r="C116" s="234"/>
      <c r="D116" s="234"/>
      <c r="E116" s="234"/>
      <c r="F116" s="234"/>
      <c r="H116" s="191"/>
    </row>
    <row r="117" spans="3:8" ht="14.25" customHeight="1">
      <c r="C117" s="234"/>
      <c r="D117" s="234"/>
      <c r="E117" s="234"/>
      <c r="F117" s="234"/>
      <c r="H117" s="191"/>
    </row>
    <row r="118" spans="3:8" ht="14.25" customHeight="1">
      <c r="C118" s="234"/>
      <c r="D118" s="234"/>
      <c r="E118" s="234"/>
      <c r="F118" s="234"/>
      <c r="H118" s="191"/>
    </row>
    <row r="119" spans="3:8" ht="14.25" customHeight="1">
      <c r="C119" s="234"/>
      <c r="D119" s="234"/>
      <c r="E119" s="234"/>
      <c r="F119" s="234"/>
      <c r="H119" s="191"/>
    </row>
    <row r="120" spans="3:8" ht="14.25" customHeight="1">
      <c r="C120" s="234"/>
      <c r="D120" s="234"/>
      <c r="E120" s="234"/>
      <c r="F120" s="234"/>
      <c r="H120" s="191"/>
    </row>
    <row r="121" spans="3:8" ht="14.25" customHeight="1">
      <c r="C121" s="234"/>
      <c r="D121" s="234"/>
      <c r="E121" s="234"/>
      <c r="F121" s="234"/>
      <c r="H121" s="191"/>
    </row>
    <row r="122" spans="3:8" ht="14.25" customHeight="1">
      <c r="C122" s="234"/>
      <c r="D122" s="234"/>
      <c r="E122" s="234"/>
      <c r="F122" s="234"/>
      <c r="H122" s="191"/>
    </row>
    <row r="123" spans="3:8" ht="14.25" customHeight="1">
      <c r="C123" s="234"/>
      <c r="D123" s="234"/>
      <c r="E123" s="234"/>
      <c r="F123" s="234"/>
      <c r="H123" s="191"/>
    </row>
    <row r="124" spans="3:8" ht="14.25" customHeight="1">
      <c r="C124" s="234"/>
      <c r="D124" s="234"/>
      <c r="E124" s="234"/>
      <c r="F124" s="234"/>
      <c r="H124" s="191"/>
    </row>
    <row r="125" spans="3:8" ht="14.25" customHeight="1">
      <c r="C125" s="234"/>
      <c r="D125" s="234"/>
      <c r="E125" s="234"/>
      <c r="F125" s="234"/>
      <c r="H125" s="191"/>
    </row>
    <row r="126" spans="3:8" ht="14.25" customHeight="1">
      <c r="C126" s="234"/>
      <c r="D126" s="234"/>
      <c r="E126" s="234"/>
      <c r="F126" s="234"/>
      <c r="H126" s="191"/>
    </row>
    <row r="127" spans="3:8" ht="14.25" customHeight="1">
      <c r="C127" s="234"/>
      <c r="D127" s="234"/>
      <c r="E127" s="234"/>
      <c r="F127" s="234"/>
      <c r="H127" s="191"/>
    </row>
    <row r="128" spans="3:8" ht="14.25" customHeight="1">
      <c r="C128" s="234"/>
      <c r="D128" s="234"/>
      <c r="E128" s="234"/>
      <c r="F128" s="234"/>
      <c r="H128" s="191"/>
    </row>
    <row r="129" spans="3:8" ht="14.25" customHeight="1">
      <c r="C129" s="234"/>
      <c r="D129" s="234"/>
      <c r="E129" s="234"/>
      <c r="F129" s="234"/>
      <c r="H129" s="191"/>
    </row>
    <row r="130" spans="3:8" ht="14.25" customHeight="1">
      <c r="C130" s="234"/>
      <c r="D130" s="234"/>
      <c r="E130" s="234"/>
      <c r="F130" s="234"/>
      <c r="H130" s="191"/>
    </row>
    <row r="131" spans="3:8" ht="14.25" customHeight="1">
      <c r="C131" s="234"/>
      <c r="D131" s="234"/>
      <c r="E131" s="234"/>
      <c r="F131" s="234"/>
      <c r="H131" s="191"/>
    </row>
    <row r="132" spans="3:8" ht="14.25" customHeight="1">
      <c r="C132" s="234"/>
      <c r="D132" s="234"/>
      <c r="E132" s="234"/>
      <c r="F132" s="234"/>
      <c r="H132" s="191"/>
    </row>
    <row r="133" spans="3:8" ht="14.25" customHeight="1">
      <c r="C133" s="234"/>
      <c r="D133" s="234"/>
      <c r="E133" s="234"/>
      <c r="F133" s="234"/>
      <c r="H133" s="191"/>
    </row>
    <row r="134" spans="3:8" ht="14.25" customHeight="1">
      <c r="C134" s="234"/>
      <c r="D134" s="234"/>
      <c r="E134" s="234"/>
      <c r="F134" s="234"/>
      <c r="H134" s="191"/>
    </row>
    <row r="135" spans="3:8" ht="14.25" customHeight="1">
      <c r="C135" s="234"/>
      <c r="D135" s="234"/>
      <c r="E135" s="234"/>
      <c r="F135" s="234"/>
      <c r="H135" s="191"/>
    </row>
    <row r="136" spans="3:8" ht="14.25" customHeight="1">
      <c r="C136" s="234"/>
      <c r="D136" s="234"/>
      <c r="E136" s="234"/>
      <c r="F136" s="234"/>
      <c r="H136" s="191"/>
    </row>
    <row r="137" spans="3:8" ht="14.25" customHeight="1">
      <c r="C137" s="234"/>
      <c r="D137" s="234"/>
      <c r="E137" s="234"/>
      <c r="F137" s="234"/>
      <c r="H137" s="191"/>
    </row>
    <row r="138" spans="3:8" ht="14.25" customHeight="1">
      <c r="C138" s="234"/>
      <c r="D138" s="234"/>
      <c r="E138" s="234"/>
      <c r="F138" s="234"/>
      <c r="H138" s="191"/>
    </row>
    <row r="139" spans="3:8" ht="14.25" customHeight="1">
      <c r="C139" s="234"/>
      <c r="D139" s="234"/>
      <c r="E139" s="234"/>
      <c r="F139" s="234"/>
      <c r="H139" s="191"/>
    </row>
    <row r="140" spans="3:8" ht="14.25" customHeight="1">
      <c r="C140" s="234"/>
      <c r="D140" s="234"/>
      <c r="E140" s="234"/>
      <c r="F140" s="234"/>
      <c r="H140" s="191"/>
    </row>
    <row r="141" spans="3:8" ht="14.25" customHeight="1">
      <c r="C141" s="234"/>
      <c r="D141" s="234"/>
      <c r="E141" s="234"/>
      <c r="F141" s="234"/>
      <c r="H141" s="191"/>
    </row>
    <row r="142" spans="3:8" ht="14.25" customHeight="1">
      <c r="C142" s="234"/>
      <c r="D142" s="234"/>
      <c r="E142" s="234"/>
      <c r="F142" s="234"/>
      <c r="H142" s="191"/>
    </row>
    <row r="143" spans="3:8" ht="14.25" customHeight="1">
      <c r="C143" s="234"/>
      <c r="D143" s="234"/>
      <c r="E143" s="234"/>
      <c r="F143" s="234"/>
      <c r="H143" s="191"/>
    </row>
    <row r="144" spans="3:8" ht="14.25" customHeight="1">
      <c r="C144" s="234"/>
      <c r="D144" s="234"/>
      <c r="E144" s="234"/>
      <c r="F144" s="234"/>
      <c r="H144" s="191"/>
    </row>
    <row r="145" spans="3:8" ht="14.25" customHeight="1">
      <c r="C145" s="234"/>
      <c r="D145" s="234"/>
      <c r="E145" s="234"/>
      <c r="F145" s="234"/>
      <c r="H145" s="191"/>
    </row>
    <row r="146" spans="3:8" ht="14.25" customHeight="1">
      <c r="C146" s="234"/>
      <c r="D146" s="234"/>
      <c r="E146" s="234"/>
      <c r="F146" s="234"/>
      <c r="H146" s="191"/>
    </row>
    <row r="147" spans="3:8" ht="14.25" customHeight="1">
      <c r="C147" s="234"/>
      <c r="D147" s="234"/>
      <c r="E147" s="234"/>
      <c r="F147" s="234"/>
      <c r="H147" s="191"/>
    </row>
    <row r="148" spans="3:8" ht="14.25" customHeight="1">
      <c r="C148" s="234"/>
      <c r="D148" s="234"/>
      <c r="E148" s="234"/>
      <c r="F148" s="234"/>
      <c r="H148" s="191"/>
    </row>
    <row r="149" spans="3:8" ht="14.25" customHeight="1">
      <c r="C149" s="234"/>
      <c r="D149" s="234"/>
      <c r="E149" s="234"/>
      <c r="F149" s="234"/>
      <c r="H149" s="191"/>
    </row>
    <row r="150" spans="3:8" ht="14.25" customHeight="1">
      <c r="C150" s="234"/>
      <c r="D150" s="234"/>
      <c r="E150" s="234"/>
      <c r="F150" s="234"/>
      <c r="H150" s="191"/>
    </row>
    <row r="151" spans="3:8" ht="14.25" customHeight="1">
      <c r="C151" s="234"/>
      <c r="D151" s="234"/>
      <c r="E151" s="234"/>
      <c r="F151" s="234"/>
      <c r="H151" s="191"/>
    </row>
    <row r="152" spans="3:8" ht="14.25" customHeight="1">
      <c r="C152" s="234"/>
      <c r="D152" s="234"/>
      <c r="E152" s="234"/>
      <c r="F152" s="234"/>
      <c r="H152" s="191"/>
    </row>
    <row r="153" spans="3:8" ht="14.25" customHeight="1">
      <c r="C153" s="234"/>
      <c r="D153" s="234"/>
      <c r="E153" s="234"/>
      <c r="F153" s="234"/>
      <c r="H153" s="191"/>
    </row>
    <row r="154" spans="3:8" ht="14.25" customHeight="1">
      <c r="C154" s="234"/>
      <c r="D154" s="234"/>
      <c r="E154" s="234"/>
      <c r="F154" s="234"/>
      <c r="H154" s="191"/>
    </row>
    <row r="155" spans="3:8" ht="14.25" customHeight="1">
      <c r="C155" s="234"/>
      <c r="D155" s="234"/>
      <c r="E155" s="234"/>
      <c r="F155" s="234"/>
      <c r="H155" s="191"/>
    </row>
    <row r="156" spans="3:8" ht="14.25" customHeight="1">
      <c r="C156" s="234"/>
      <c r="D156" s="234"/>
      <c r="E156" s="234"/>
      <c r="F156" s="234"/>
      <c r="H156" s="191"/>
    </row>
    <row r="157" spans="3:8" ht="14.25" customHeight="1">
      <c r="C157" s="234"/>
      <c r="D157" s="234"/>
      <c r="E157" s="234"/>
      <c r="F157" s="234"/>
      <c r="H157" s="191"/>
    </row>
    <row r="158" spans="3:8" ht="14.25" customHeight="1">
      <c r="C158" s="234"/>
      <c r="D158" s="234"/>
      <c r="E158" s="234"/>
      <c r="F158" s="234"/>
      <c r="H158" s="191"/>
    </row>
    <row r="159" spans="3:8" ht="14.25" customHeight="1">
      <c r="C159" s="234"/>
      <c r="D159" s="234"/>
      <c r="E159" s="234"/>
      <c r="F159" s="234"/>
      <c r="H159" s="191"/>
    </row>
    <row r="160" spans="3:8" ht="14.25" customHeight="1">
      <c r="C160" s="234"/>
      <c r="D160" s="234"/>
      <c r="E160" s="234"/>
      <c r="F160" s="234"/>
      <c r="H160" s="191"/>
    </row>
    <row r="161" spans="3:8" ht="14.25" customHeight="1">
      <c r="C161" s="234"/>
      <c r="D161" s="234"/>
      <c r="E161" s="234"/>
      <c r="F161" s="234"/>
      <c r="H161" s="191"/>
    </row>
    <row r="162" spans="3:8" ht="14.25" customHeight="1">
      <c r="C162" s="234"/>
      <c r="D162" s="234"/>
      <c r="E162" s="234"/>
      <c r="F162" s="234"/>
      <c r="H162" s="191"/>
    </row>
    <row r="163" spans="3:8" ht="14.25" customHeight="1">
      <c r="C163" s="234"/>
      <c r="D163" s="234"/>
      <c r="E163" s="234"/>
      <c r="F163" s="234"/>
      <c r="H163" s="191"/>
    </row>
    <row r="164" spans="3:8" ht="14.25" customHeight="1">
      <c r="C164" s="234"/>
      <c r="D164" s="234"/>
      <c r="E164" s="234"/>
      <c r="F164" s="234"/>
      <c r="H164" s="191"/>
    </row>
    <row r="165" spans="3:8" ht="14.25" customHeight="1">
      <c r="C165" s="234"/>
      <c r="D165" s="234"/>
      <c r="E165" s="234"/>
      <c r="F165" s="234"/>
      <c r="H165" s="191"/>
    </row>
    <row r="166" spans="3:8" ht="14.25" customHeight="1">
      <c r="C166" s="234"/>
      <c r="D166" s="234"/>
      <c r="E166" s="234"/>
      <c r="F166" s="234"/>
      <c r="H166" s="191"/>
    </row>
    <row r="167" spans="3:8" ht="14.25" customHeight="1">
      <c r="C167" s="234"/>
      <c r="D167" s="234"/>
      <c r="E167" s="234"/>
      <c r="F167" s="234"/>
      <c r="H167" s="191"/>
    </row>
    <row r="168" spans="3:8" ht="14.25" customHeight="1">
      <c r="C168" s="234"/>
      <c r="D168" s="234"/>
      <c r="E168" s="234"/>
      <c r="F168" s="234"/>
      <c r="H168" s="191"/>
    </row>
    <row r="169" spans="3:8" ht="14.25" customHeight="1">
      <c r="C169" s="234"/>
      <c r="D169" s="234"/>
      <c r="E169" s="234"/>
      <c r="F169" s="234"/>
      <c r="H169" s="191"/>
    </row>
    <row r="170" spans="3:8" ht="14.25" customHeight="1">
      <c r="C170" s="234"/>
      <c r="D170" s="234"/>
      <c r="E170" s="234"/>
      <c r="F170" s="234"/>
      <c r="H170" s="191"/>
    </row>
    <row r="171" spans="3:8" ht="14.25" customHeight="1">
      <c r="C171" s="234"/>
      <c r="D171" s="234"/>
      <c r="E171" s="234"/>
      <c r="F171" s="234"/>
      <c r="H171" s="191"/>
    </row>
    <row r="172" spans="3:8" ht="14.25" customHeight="1">
      <c r="C172" s="234"/>
      <c r="D172" s="234"/>
      <c r="E172" s="234"/>
      <c r="F172" s="234"/>
      <c r="H172" s="191"/>
    </row>
    <row r="173" spans="3:8" ht="14.25" customHeight="1">
      <c r="C173" s="234"/>
      <c r="D173" s="234"/>
      <c r="E173" s="234"/>
      <c r="F173" s="234"/>
      <c r="H173" s="191"/>
    </row>
    <row r="174" spans="3:8" ht="14.25" customHeight="1">
      <c r="C174" s="234"/>
      <c r="D174" s="234"/>
      <c r="E174" s="234"/>
      <c r="F174" s="234"/>
      <c r="H174" s="191"/>
    </row>
    <row r="175" spans="3:8" ht="14.25" customHeight="1">
      <c r="C175" s="234"/>
      <c r="D175" s="234"/>
      <c r="E175" s="234"/>
      <c r="F175" s="234"/>
      <c r="H175" s="191"/>
    </row>
    <row r="176" spans="3:8" ht="14.25" customHeight="1">
      <c r="C176" s="234"/>
      <c r="D176" s="234"/>
      <c r="E176" s="234"/>
      <c r="F176" s="234"/>
      <c r="H176" s="191"/>
    </row>
    <row r="177" spans="3:8" ht="14.25" customHeight="1">
      <c r="C177" s="234"/>
      <c r="D177" s="234"/>
      <c r="E177" s="234"/>
      <c r="F177" s="234"/>
      <c r="H177" s="191"/>
    </row>
    <row r="178" spans="3:8" ht="14.25" customHeight="1">
      <c r="C178" s="234"/>
      <c r="D178" s="234"/>
      <c r="E178" s="234"/>
      <c r="F178" s="234"/>
      <c r="H178" s="191"/>
    </row>
    <row r="179" spans="3:8" ht="14.25" customHeight="1">
      <c r="C179" s="234"/>
      <c r="D179" s="234"/>
      <c r="E179" s="234"/>
      <c r="F179" s="234"/>
      <c r="H179" s="191"/>
    </row>
    <row r="180" spans="3:8" ht="14.25" customHeight="1">
      <c r="C180" s="234"/>
      <c r="D180" s="234"/>
      <c r="E180" s="234"/>
      <c r="F180" s="234"/>
      <c r="H180" s="191"/>
    </row>
    <row r="181" spans="3:8" ht="14.25" customHeight="1">
      <c r="C181" s="234"/>
      <c r="D181" s="234"/>
      <c r="E181" s="234"/>
      <c r="F181" s="234"/>
      <c r="H181" s="191"/>
    </row>
    <row r="182" spans="3:8" ht="14.25" customHeight="1">
      <c r="C182" s="234"/>
      <c r="D182" s="234"/>
      <c r="E182" s="234"/>
      <c r="F182" s="234"/>
      <c r="H182" s="191"/>
    </row>
    <row r="183" spans="3:8" ht="14.25" customHeight="1">
      <c r="C183" s="234"/>
      <c r="D183" s="234"/>
      <c r="E183" s="234"/>
      <c r="F183" s="234"/>
      <c r="H183" s="191"/>
    </row>
    <row r="184" spans="3:8" ht="14.25" customHeight="1">
      <c r="C184" s="234"/>
      <c r="D184" s="234"/>
      <c r="E184" s="234"/>
      <c r="F184" s="234"/>
      <c r="H184" s="191"/>
    </row>
    <row r="185" spans="3:8" ht="14.25" customHeight="1">
      <c r="C185" s="234"/>
      <c r="D185" s="234"/>
      <c r="E185" s="234"/>
      <c r="F185" s="234"/>
      <c r="H185" s="191"/>
    </row>
    <row r="186" spans="3:8" ht="14.25" customHeight="1">
      <c r="C186" s="234"/>
      <c r="D186" s="234"/>
      <c r="E186" s="234"/>
      <c r="F186" s="234"/>
      <c r="H186" s="191"/>
    </row>
    <row r="187" spans="3:8" ht="14.25" customHeight="1">
      <c r="C187" s="234"/>
      <c r="D187" s="234"/>
      <c r="E187" s="234"/>
      <c r="F187" s="234"/>
      <c r="H187" s="191"/>
    </row>
    <row r="188" spans="3:8" ht="14.25" customHeight="1">
      <c r="C188" s="234"/>
      <c r="D188" s="234"/>
      <c r="E188" s="234"/>
      <c r="F188" s="234"/>
      <c r="H188" s="191"/>
    </row>
    <row r="189" spans="3:8" ht="14.25" customHeight="1">
      <c r="C189" s="234"/>
      <c r="D189" s="234"/>
      <c r="E189" s="234"/>
      <c r="F189" s="234"/>
      <c r="H189" s="191"/>
    </row>
    <row r="190" spans="3:8" ht="14.25" customHeight="1">
      <c r="C190" s="234"/>
      <c r="D190" s="234"/>
      <c r="E190" s="234"/>
      <c r="F190" s="234"/>
      <c r="H190" s="191"/>
    </row>
    <row r="191" spans="3:8" ht="14.25" customHeight="1">
      <c r="C191" s="234"/>
      <c r="D191" s="234"/>
      <c r="E191" s="234"/>
      <c r="F191" s="234"/>
      <c r="H191" s="191"/>
    </row>
    <row r="192" spans="3:8" ht="14.25" customHeight="1">
      <c r="C192" s="234"/>
      <c r="D192" s="234"/>
      <c r="E192" s="234"/>
      <c r="F192" s="234"/>
      <c r="H192" s="191"/>
    </row>
    <row r="193" spans="3:8" ht="14.25" customHeight="1">
      <c r="C193" s="234"/>
      <c r="D193" s="234"/>
      <c r="E193" s="234"/>
      <c r="F193" s="234"/>
      <c r="H193" s="191"/>
    </row>
    <row r="194" spans="3:8" ht="14.25" customHeight="1">
      <c r="C194" s="234"/>
      <c r="D194" s="234"/>
      <c r="E194" s="234"/>
      <c r="F194" s="234"/>
      <c r="H194" s="191"/>
    </row>
    <row r="195" spans="3:8" ht="14.25" customHeight="1">
      <c r="C195" s="234"/>
      <c r="D195" s="234"/>
      <c r="E195" s="234"/>
      <c r="F195" s="234"/>
      <c r="H195" s="191"/>
    </row>
    <row r="196" spans="3:8" ht="14.25" customHeight="1">
      <c r="C196" s="234"/>
      <c r="D196" s="234"/>
      <c r="E196" s="234"/>
      <c r="F196" s="234"/>
      <c r="H196" s="191"/>
    </row>
    <row r="197" spans="3:8" ht="14.25" customHeight="1">
      <c r="C197" s="234"/>
      <c r="D197" s="234"/>
      <c r="E197" s="234"/>
      <c r="F197" s="234"/>
      <c r="H197" s="191"/>
    </row>
    <row r="198" spans="3:8" ht="14.25" customHeight="1">
      <c r="C198" s="234"/>
      <c r="D198" s="234"/>
      <c r="E198" s="234"/>
      <c r="F198" s="234"/>
      <c r="H198" s="191"/>
    </row>
    <row r="199" spans="3:8" ht="14.25" customHeight="1">
      <c r="C199" s="234"/>
      <c r="D199" s="234"/>
      <c r="E199" s="234"/>
      <c r="F199" s="234"/>
      <c r="H199" s="191"/>
    </row>
    <row r="200" spans="3:8" ht="14.25" customHeight="1">
      <c r="C200" s="234"/>
      <c r="D200" s="234"/>
      <c r="E200" s="234"/>
      <c r="F200" s="234"/>
      <c r="H200" s="191"/>
    </row>
    <row r="201" spans="3:8" ht="14.25" customHeight="1">
      <c r="C201" s="234"/>
      <c r="D201" s="234"/>
      <c r="E201" s="234"/>
      <c r="F201" s="234"/>
      <c r="H201" s="191"/>
    </row>
    <row r="202" spans="3:8" ht="14.25" customHeight="1">
      <c r="C202" s="234"/>
      <c r="D202" s="234"/>
      <c r="E202" s="234"/>
      <c r="F202" s="234"/>
      <c r="H202" s="191"/>
    </row>
    <row r="203" spans="3:8" ht="14.25" customHeight="1">
      <c r="C203" s="234"/>
      <c r="D203" s="234"/>
      <c r="E203" s="234"/>
      <c r="F203" s="234"/>
      <c r="H203" s="191"/>
    </row>
    <row r="204" spans="3:8" ht="14.25" customHeight="1">
      <c r="C204" s="234"/>
      <c r="D204" s="234"/>
      <c r="E204" s="234"/>
      <c r="F204" s="234"/>
      <c r="H204" s="191"/>
    </row>
    <row r="205" spans="3:8" ht="14.25" customHeight="1">
      <c r="C205" s="234"/>
      <c r="D205" s="234"/>
      <c r="E205" s="234"/>
      <c r="F205" s="234"/>
      <c r="H205" s="191"/>
    </row>
    <row r="206" spans="3:8" ht="14.25" customHeight="1">
      <c r="C206" s="234"/>
      <c r="D206" s="234"/>
      <c r="E206" s="234"/>
      <c r="F206" s="234"/>
      <c r="H206" s="191"/>
    </row>
    <row r="207" spans="3:8" ht="14.25" customHeight="1">
      <c r="C207" s="234"/>
      <c r="D207" s="234"/>
      <c r="E207" s="234"/>
      <c r="F207" s="234"/>
      <c r="H207" s="191"/>
    </row>
    <row r="208" spans="3:8" ht="14.25" customHeight="1">
      <c r="C208" s="234"/>
      <c r="D208" s="234"/>
      <c r="E208" s="234"/>
      <c r="F208" s="234"/>
      <c r="H208" s="191"/>
    </row>
    <row r="209" spans="3:8" ht="14.25" customHeight="1">
      <c r="C209" s="234"/>
      <c r="D209" s="234"/>
      <c r="E209" s="234"/>
      <c r="F209" s="234"/>
      <c r="H209" s="191"/>
    </row>
    <row r="210" spans="3:8" ht="14.25" customHeight="1">
      <c r="C210" s="234"/>
      <c r="D210" s="234"/>
      <c r="E210" s="234"/>
      <c r="F210" s="234"/>
      <c r="H210" s="191"/>
    </row>
    <row r="211" spans="3:8" ht="14.25" customHeight="1">
      <c r="C211" s="234"/>
      <c r="D211" s="234"/>
      <c r="E211" s="234"/>
      <c r="F211" s="234"/>
      <c r="H211" s="191"/>
    </row>
    <row r="212" spans="3:8" ht="14.25" customHeight="1">
      <c r="C212" s="234"/>
      <c r="D212" s="234"/>
      <c r="E212" s="234"/>
      <c r="F212" s="234"/>
      <c r="H212" s="191"/>
    </row>
    <row r="213" spans="3:8" ht="14.25" customHeight="1">
      <c r="C213" s="234"/>
      <c r="D213" s="234"/>
      <c r="E213" s="234"/>
      <c r="F213" s="234"/>
      <c r="H213" s="191"/>
    </row>
    <row r="214" spans="3:8" ht="14.25" customHeight="1">
      <c r="H214" s="191"/>
    </row>
    <row r="215" spans="3:8" ht="14.25" customHeight="1">
      <c r="H215" s="191"/>
    </row>
    <row r="216" spans="3:8" ht="14.25" customHeight="1">
      <c r="H216" s="191"/>
    </row>
    <row r="217" spans="3:8" ht="14.25" customHeight="1">
      <c r="H217" s="191"/>
    </row>
    <row r="218" spans="3:8" ht="14.25" customHeight="1">
      <c r="H218" s="191"/>
    </row>
    <row r="219" spans="3:8" ht="14.25" customHeight="1">
      <c r="H219" s="191"/>
    </row>
    <row r="220" spans="3:8" ht="14.25" customHeight="1">
      <c r="H220" s="191"/>
    </row>
    <row r="221" spans="3:8" ht="14.25" customHeight="1">
      <c r="H221" s="191"/>
    </row>
    <row r="222" spans="3:8" ht="14.25" customHeight="1">
      <c r="H222" s="191"/>
    </row>
    <row r="223" spans="3:8" ht="14.25" customHeight="1">
      <c r="H223" s="191"/>
    </row>
    <row r="224" spans="3:8" ht="14.25" customHeight="1">
      <c r="H224" s="191"/>
    </row>
    <row r="225" spans="8:8" ht="14.25" customHeight="1">
      <c r="H225" s="191"/>
    </row>
    <row r="226" spans="8:8" ht="14.25" customHeight="1">
      <c r="H226" s="191"/>
    </row>
    <row r="227" spans="8:8" ht="14.25" customHeight="1">
      <c r="H227" s="191"/>
    </row>
    <row r="228" spans="8:8" ht="14.25" customHeight="1">
      <c r="H228" s="191"/>
    </row>
    <row r="229" spans="8:8" ht="14.25" customHeight="1">
      <c r="H229" s="191"/>
    </row>
    <row r="230" spans="8:8" ht="14.25" customHeight="1"/>
    <row r="231" spans="8:8" ht="14.25" customHeight="1"/>
    <row r="232" spans="8:8" ht="14.25" customHeight="1"/>
    <row r="233" spans="8:8" ht="14.25" customHeight="1"/>
    <row r="234" spans="8:8" ht="14.25" customHeight="1"/>
    <row r="235" spans="8:8" ht="14.25" customHeight="1"/>
    <row r="236" spans="8:8" ht="14.25" customHeight="1"/>
    <row r="237" spans="8:8" ht="14.25" customHeight="1"/>
    <row r="238" spans="8:8" ht="14.25" customHeight="1"/>
    <row r="239" spans="8:8" ht="14.25" customHeight="1"/>
    <row r="240" spans="8:8"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sheetData>
  <autoFilter ref="B21:E76" xr:uid="{9C58D4C5-1704-6941-8520-A3FECBFF6005}"/>
  <mergeCells count="6">
    <mergeCell ref="I7:M11"/>
    <mergeCell ref="B2:E2"/>
    <mergeCell ref="B3:E3"/>
    <mergeCell ref="B5:E5"/>
    <mergeCell ref="I3:M3"/>
    <mergeCell ref="I5:M5"/>
  </mergeCells>
  <printOptions horizontalCentered="1" gridLines="1"/>
  <pageMargins left="0.7" right="0.7" top="0.75" bottom="0.75" header="0" footer="0"/>
  <pageSetup paperSize="9" fitToHeight="0" pageOrder="overThenDown" orientation="landscape" cellComments="atEnd" r:id="rId1"/>
  <headerFooter>
    <oddFooter>&amp;R_x000D_&amp;1#&amp;"Aptos"&amp;10&amp;K000000 Official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B3F91-3AEB-4E00-96C3-34DC340F25E8}">
  <sheetPr codeName="Hoja1">
    <tabColor theme="0" tint="-0.49995422223578601"/>
  </sheetPr>
  <dimension ref="A3:F10"/>
  <sheetViews>
    <sheetView showGridLines="0" zoomScale="70" zoomScaleNormal="70" workbookViewId="0">
      <selection activeCell="D14" sqref="D14"/>
    </sheetView>
  </sheetViews>
  <sheetFormatPr baseColWidth="10" defaultColWidth="10.59765625" defaultRowHeight="13.8"/>
  <cols>
    <col min="1" max="1" width="26.09765625" customWidth="1"/>
    <col min="2" max="2" width="31.5" customWidth="1"/>
    <col min="3" max="3" width="6.59765625" bestFit="1" customWidth="1"/>
    <col min="4" max="4" width="9" bestFit="1" customWidth="1"/>
    <col min="5" max="6" width="12" bestFit="1" customWidth="1"/>
    <col min="7" max="8" width="10.8984375" bestFit="1" customWidth="1"/>
  </cols>
  <sheetData>
    <row r="3" spans="1:6">
      <c r="A3" s="117" t="s">
        <v>45</v>
      </c>
      <c r="B3" s="117" t="s">
        <v>141</v>
      </c>
      <c r="E3" s="73"/>
      <c r="F3" s="73"/>
    </row>
    <row r="4" spans="1:6">
      <c r="A4" s="118" t="s">
        <v>50</v>
      </c>
      <c r="B4" s="118">
        <v>19</v>
      </c>
    </row>
    <row r="5" spans="1:6">
      <c r="A5" s="118" t="s">
        <v>75</v>
      </c>
      <c r="B5" s="118">
        <v>4</v>
      </c>
    </row>
    <row r="6" spans="1:6">
      <c r="A6" s="118" t="s">
        <v>82</v>
      </c>
      <c r="B6" s="118">
        <v>7</v>
      </c>
    </row>
    <row r="7" spans="1:6">
      <c r="A7" s="118" t="s">
        <v>99</v>
      </c>
      <c r="B7" s="118">
        <v>10</v>
      </c>
    </row>
    <row r="8" spans="1:6">
      <c r="A8" s="118" t="s">
        <v>115</v>
      </c>
      <c r="B8" s="118">
        <v>3</v>
      </c>
    </row>
    <row r="9" spans="1:6">
      <c r="A9" s="118" t="s">
        <v>122</v>
      </c>
      <c r="B9" s="118">
        <v>7</v>
      </c>
    </row>
    <row r="10" spans="1:6">
      <c r="A10" s="118" t="s">
        <v>133</v>
      </c>
      <c r="B10" s="118">
        <v>5</v>
      </c>
    </row>
  </sheetData>
  <pageMargins left="0.7" right="0.7" top="0.75" bottom="0.75" header="0.3" footer="0.3"/>
  <pageSetup paperSize="9" orientation="portrait" r:id="rId1"/>
  <headerFooter>
    <oddFooter>&amp;R_x000D_&amp;1#&amp;"Aptos"&amp;10&amp;K000000 Official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N1010"/>
  <sheetViews>
    <sheetView showGridLines="0" zoomScale="58" zoomScaleNormal="100" workbookViewId="0">
      <selection activeCell="I46" sqref="I46"/>
    </sheetView>
  </sheetViews>
  <sheetFormatPr baseColWidth="10" defaultColWidth="12.5" defaultRowHeight="15" customHeight="1"/>
  <cols>
    <col min="1" max="1" width="3.59765625" style="44" customWidth="1"/>
    <col min="2" max="2" width="6" style="185" customWidth="1"/>
    <col min="3" max="3" width="16.09765625" style="265" customWidth="1"/>
    <col min="4" max="4" width="18" style="265" customWidth="1"/>
    <col min="5" max="5" width="48" style="190" customWidth="1"/>
    <col min="6" max="6" width="94.09765625" style="185" customWidth="1"/>
    <col min="7" max="7" width="70.3984375" style="185" customWidth="1"/>
    <col min="8" max="12" width="64.59765625" style="185" customWidth="1"/>
    <col min="13" max="16384" width="12.5" style="44"/>
  </cols>
  <sheetData>
    <row r="2" spans="2:14" s="108" customFormat="1" ht="77.400000000000006" customHeight="1">
      <c r="B2" s="340"/>
      <c r="C2" s="340"/>
      <c r="D2" s="340"/>
      <c r="E2" s="340"/>
      <c r="F2" s="340"/>
      <c r="G2" s="340"/>
      <c r="H2" s="340"/>
      <c r="I2" s="340"/>
      <c r="J2" s="340"/>
      <c r="K2" s="340"/>
      <c r="L2" s="340"/>
      <c r="M2"/>
    </row>
    <row r="3" spans="2:14" s="108" customFormat="1" ht="29.25" customHeight="1">
      <c r="B3" s="342" t="s">
        <v>142</v>
      </c>
      <c r="C3" s="343"/>
      <c r="D3" s="343"/>
      <c r="E3" s="343"/>
      <c r="F3" s="344"/>
      <c r="G3" s="237"/>
      <c r="H3" s="237"/>
      <c r="I3" s="237"/>
      <c r="J3" s="237"/>
      <c r="K3" s="237"/>
      <c r="L3" s="237"/>
      <c r="M3"/>
    </row>
    <row r="4" spans="2:14" s="108" customFormat="1" ht="126.75" customHeight="1">
      <c r="B4" s="345" t="s">
        <v>143</v>
      </c>
      <c r="C4" s="346"/>
      <c r="D4" s="346"/>
      <c r="E4" s="346"/>
      <c r="F4" s="347"/>
      <c r="G4" s="237"/>
      <c r="H4" s="237"/>
      <c r="I4" s="237"/>
      <c r="J4" s="237"/>
      <c r="K4" s="237"/>
      <c r="L4" s="237"/>
      <c r="M4"/>
    </row>
    <row r="5" spans="2:14" s="108" customFormat="1" ht="45.75" customHeight="1">
      <c r="B5" s="237"/>
      <c r="C5" s="237"/>
      <c r="D5" s="237"/>
      <c r="E5" s="237"/>
      <c r="F5" s="237"/>
      <c r="G5" s="237"/>
      <c r="H5" s="237"/>
      <c r="I5" s="237"/>
      <c r="J5" s="237"/>
      <c r="K5" s="237"/>
      <c r="L5" s="237"/>
      <c r="M5"/>
    </row>
    <row r="6" spans="2:14" s="108" customFormat="1" ht="24.75" customHeight="1">
      <c r="B6" s="341" t="s">
        <v>144</v>
      </c>
      <c r="C6" s="341"/>
      <c r="D6" s="341"/>
      <c r="E6" s="341"/>
      <c r="F6" s="341"/>
      <c r="G6" s="341"/>
      <c r="H6" s="341"/>
      <c r="I6" s="341"/>
      <c r="J6" s="341"/>
      <c r="K6" s="341"/>
      <c r="L6" s="341"/>
      <c r="M6"/>
    </row>
    <row r="7" spans="2:14" ht="36.75" customHeight="1">
      <c r="B7" s="348" t="s">
        <v>145</v>
      </c>
      <c r="C7" s="349"/>
      <c r="D7" s="349"/>
      <c r="E7" s="349"/>
      <c r="F7" s="350" t="s">
        <v>146</v>
      </c>
      <c r="G7" s="350"/>
      <c r="H7" s="339" t="s">
        <v>1167</v>
      </c>
      <c r="I7" s="339"/>
      <c r="J7" s="339"/>
      <c r="K7" s="339"/>
      <c r="L7" s="339"/>
    </row>
    <row r="8" spans="2:14" s="113" customFormat="1" ht="55.5" customHeight="1">
      <c r="B8" s="235" t="s">
        <v>147</v>
      </c>
      <c r="C8" s="235" t="s">
        <v>148</v>
      </c>
      <c r="D8" s="235" t="s">
        <v>45</v>
      </c>
      <c r="E8" s="235" t="s">
        <v>149</v>
      </c>
      <c r="F8" s="236" t="s">
        <v>150</v>
      </c>
      <c r="G8" s="236" t="s">
        <v>151</v>
      </c>
      <c r="H8" s="134" t="s">
        <v>152</v>
      </c>
      <c r="I8" s="134" t="s">
        <v>153</v>
      </c>
      <c r="J8" s="134" t="s">
        <v>154</v>
      </c>
      <c r="K8" s="134" t="s">
        <v>155</v>
      </c>
      <c r="L8" s="134" t="s">
        <v>156</v>
      </c>
    </row>
    <row r="9" spans="2:14" ht="409.6">
      <c r="B9" s="238">
        <v>1</v>
      </c>
      <c r="C9" s="239" t="s">
        <v>157</v>
      </c>
      <c r="D9" s="239" t="s">
        <v>50</v>
      </c>
      <c r="E9" s="240" t="s">
        <v>51</v>
      </c>
      <c r="F9" s="240" t="s">
        <v>158</v>
      </c>
      <c r="G9" s="240" t="s">
        <v>159</v>
      </c>
      <c r="H9" s="240" t="s">
        <v>159</v>
      </c>
      <c r="I9" s="241" t="s">
        <v>1063</v>
      </c>
      <c r="J9" s="240" t="s">
        <v>1064</v>
      </c>
      <c r="K9" s="240" t="s">
        <v>1065</v>
      </c>
      <c r="L9" s="242" t="s">
        <v>1066</v>
      </c>
    </row>
    <row r="10" spans="2:14" ht="409.6">
      <c r="B10" s="243">
        <v>2</v>
      </c>
      <c r="C10" s="239" t="s">
        <v>160</v>
      </c>
      <c r="D10" s="239" t="s">
        <v>50</v>
      </c>
      <c r="E10" s="244" t="s">
        <v>53</v>
      </c>
      <c r="F10" s="245" t="s">
        <v>161</v>
      </c>
      <c r="G10" s="240" t="s">
        <v>159</v>
      </c>
      <c r="H10" s="245" t="s">
        <v>159</v>
      </c>
      <c r="I10" s="245" t="s">
        <v>159</v>
      </c>
      <c r="J10" s="245" t="s">
        <v>1064</v>
      </c>
      <c r="K10" s="240" t="s">
        <v>1067</v>
      </c>
      <c r="L10" s="242" t="s">
        <v>1068</v>
      </c>
    </row>
    <row r="11" spans="2:14" ht="409.6">
      <c r="B11" s="238">
        <v>3</v>
      </c>
      <c r="C11" s="239" t="s">
        <v>162</v>
      </c>
      <c r="D11" s="239" t="s">
        <v>50</v>
      </c>
      <c r="E11" s="246" t="s">
        <v>54</v>
      </c>
      <c r="F11" s="247" t="s">
        <v>163</v>
      </c>
      <c r="G11" s="240" t="s">
        <v>159</v>
      </c>
      <c r="H11" s="248" t="s">
        <v>159</v>
      </c>
      <c r="I11" s="249" t="s">
        <v>1069</v>
      </c>
      <c r="J11" s="240" t="s">
        <v>1070</v>
      </c>
      <c r="K11" s="240" t="s">
        <v>1071</v>
      </c>
      <c r="L11" s="242" t="s">
        <v>62</v>
      </c>
      <c r="M11" s="112"/>
      <c r="N11" s="112"/>
    </row>
    <row r="12" spans="2:14" ht="218.4">
      <c r="B12" s="243">
        <v>4</v>
      </c>
      <c r="C12" s="239" t="s">
        <v>164</v>
      </c>
      <c r="D12" s="239" t="s">
        <v>50</v>
      </c>
      <c r="E12" s="245" t="s">
        <v>165</v>
      </c>
      <c r="F12" s="248" t="s">
        <v>166</v>
      </c>
      <c r="G12" s="240" t="s">
        <v>159</v>
      </c>
      <c r="H12" s="248" t="s">
        <v>159</v>
      </c>
      <c r="I12" s="248" t="s">
        <v>167</v>
      </c>
      <c r="J12" s="240" t="s">
        <v>1072</v>
      </c>
      <c r="K12" s="240" t="s">
        <v>1073</v>
      </c>
      <c r="L12" s="242" t="s">
        <v>62</v>
      </c>
      <c r="M12" s="112"/>
      <c r="N12" s="112"/>
    </row>
    <row r="13" spans="2:14" ht="358.8">
      <c r="B13" s="238">
        <v>5</v>
      </c>
      <c r="C13" s="239" t="s">
        <v>168</v>
      </c>
      <c r="D13" s="239" t="s">
        <v>50</v>
      </c>
      <c r="E13" s="248" t="s">
        <v>56</v>
      </c>
      <c r="F13" s="248" t="s">
        <v>1168</v>
      </c>
      <c r="G13" s="240" t="s">
        <v>159</v>
      </c>
      <c r="H13" s="248" t="s">
        <v>159</v>
      </c>
      <c r="I13" s="248" t="s">
        <v>1074</v>
      </c>
      <c r="J13" s="240" t="s">
        <v>62</v>
      </c>
      <c r="K13" s="240" t="s">
        <v>1075</v>
      </c>
      <c r="L13" s="242" t="s">
        <v>1076</v>
      </c>
    </row>
    <row r="14" spans="2:14" ht="342.6" customHeight="1">
      <c r="B14" s="243">
        <v>6</v>
      </c>
      <c r="C14" s="239" t="s">
        <v>169</v>
      </c>
      <c r="D14" s="239" t="s">
        <v>50</v>
      </c>
      <c r="E14" s="248" t="s">
        <v>57</v>
      </c>
      <c r="F14" s="248" t="s">
        <v>1169</v>
      </c>
      <c r="G14" s="240" t="s">
        <v>159</v>
      </c>
      <c r="H14" s="248" t="s">
        <v>159</v>
      </c>
      <c r="I14" s="250" t="s">
        <v>170</v>
      </c>
      <c r="J14" s="240" t="s">
        <v>62</v>
      </c>
      <c r="K14" s="240" t="s">
        <v>1077</v>
      </c>
      <c r="L14" s="242" t="s">
        <v>62</v>
      </c>
    </row>
    <row r="15" spans="2:14" ht="409.6">
      <c r="B15" s="238">
        <v>7</v>
      </c>
      <c r="C15" s="239" t="s">
        <v>171</v>
      </c>
      <c r="D15" s="239" t="s">
        <v>50</v>
      </c>
      <c r="E15" s="248" t="s">
        <v>58</v>
      </c>
      <c r="F15" s="248" t="s">
        <v>1170</v>
      </c>
      <c r="G15" s="240" t="s">
        <v>159</v>
      </c>
      <c r="H15" s="248" t="s">
        <v>159</v>
      </c>
      <c r="I15" s="248" t="s">
        <v>159</v>
      </c>
      <c r="J15" s="240" t="s">
        <v>1078</v>
      </c>
      <c r="K15" s="240" t="s">
        <v>1079</v>
      </c>
      <c r="L15" s="242" t="s">
        <v>1080</v>
      </c>
    </row>
    <row r="16" spans="2:14" ht="409.6">
      <c r="B16" s="243">
        <v>8</v>
      </c>
      <c r="C16" s="239" t="s">
        <v>172</v>
      </c>
      <c r="D16" s="239" t="s">
        <v>50</v>
      </c>
      <c r="E16" s="248" t="s">
        <v>173</v>
      </c>
      <c r="F16" s="248" t="s">
        <v>1171</v>
      </c>
      <c r="G16" s="240" t="s">
        <v>174</v>
      </c>
      <c r="H16" s="248" t="s">
        <v>159</v>
      </c>
      <c r="I16" s="248" t="s">
        <v>1081</v>
      </c>
      <c r="J16" s="240" t="s">
        <v>1082</v>
      </c>
      <c r="K16" s="240" t="s">
        <v>1083</v>
      </c>
      <c r="L16" s="242" t="s">
        <v>62</v>
      </c>
    </row>
    <row r="17" spans="2:12" ht="192.6" customHeight="1">
      <c r="B17" s="238">
        <v>9</v>
      </c>
      <c r="C17" s="239" t="s">
        <v>175</v>
      </c>
      <c r="D17" s="239" t="s">
        <v>50</v>
      </c>
      <c r="E17" s="248" t="s">
        <v>176</v>
      </c>
      <c r="F17" s="248" t="s">
        <v>1172</v>
      </c>
      <c r="G17" s="240" t="s">
        <v>159</v>
      </c>
      <c r="H17" s="248" t="s">
        <v>159</v>
      </c>
      <c r="I17" s="240" t="s">
        <v>62</v>
      </c>
      <c r="J17" s="240" t="s">
        <v>1084</v>
      </c>
      <c r="K17" s="240" t="s">
        <v>1085</v>
      </c>
      <c r="L17" s="242" t="s">
        <v>1086</v>
      </c>
    </row>
    <row r="18" spans="2:12" ht="201" customHeight="1">
      <c r="B18" s="243">
        <v>10</v>
      </c>
      <c r="C18" s="239" t="s">
        <v>177</v>
      </c>
      <c r="D18" s="239" t="s">
        <v>50</v>
      </c>
      <c r="E18" s="249" t="s">
        <v>63</v>
      </c>
      <c r="F18" s="248" t="s">
        <v>1173</v>
      </c>
      <c r="G18" s="240" t="s">
        <v>1174</v>
      </c>
      <c r="H18" s="248" t="s">
        <v>159</v>
      </c>
      <c r="I18" s="240" t="s">
        <v>62</v>
      </c>
      <c r="J18" s="240" t="s">
        <v>1084</v>
      </c>
      <c r="K18" s="240" t="s">
        <v>62</v>
      </c>
      <c r="L18" s="242" t="s">
        <v>1087</v>
      </c>
    </row>
    <row r="19" spans="2:12" ht="158.4" customHeight="1">
      <c r="B19" s="238">
        <v>11</v>
      </c>
      <c r="C19" s="239" t="s">
        <v>178</v>
      </c>
      <c r="D19" s="239" t="s">
        <v>50</v>
      </c>
      <c r="E19" s="248" t="s">
        <v>64</v>
      </c>
      <c r="F19" s="248" t="s">
        <v>179</v>
      </c>
      <c r="G19" s="240" t="s">
        <v>1175</v>
      </c>
      <c r="H19" s="248" t="s">
        <v>159</v>
      </c>
      <c r="I19" s="240" t="s">
        <v>62</v>
      </c>
      <c r="J19" s="240" t="s">
        <v>1088</v>
      </c>
      <c r="K19" s="240" t="s">
        <v>62</v>
      </c>
      <c r="L19" s="240" t="s">
        <v>1089</v>
      </c>
    </row>
    <row r="20" spans="2:12" ht="173.4" customHeight="1">
      <c r="B20" s="243">
        <v>12</v>
      </c>
      <c r="C20" s="246" t="s">
        <v>180</v>
      </c>
      <c r="D20" s="239" t="s">
        <v>50</v>
      </c>
      <c r="E20" s="249" t="s">
        <v>65</v>
      </c>
      <c r="F20" s="249" t="s">
        <v>1176</v>
      </c>
      <c r="G20" s="240" t="s">
        <v>159</v>
      </c>
      <c r="H20" s="248" t="s">
        <v>159</v>
      </c>
      <c r="I20" s="240" t="s">
        <v>62</v>
      </c>
      <c r="J20" s="240" t="s">
        <v>1090</v>
      </c>
      <c r="K20" s="240" t="s">
        <v>62</v>
      </c>
      <c r="L20" s="240" t="s">
        <v>62</v>
      </c>
    </row>
    <row r="21" spans="2:12" ht="120" customHeight="1">
      <c r="B21" s="238">
        <v>13</v>
      </c>
      <c r="C21" s="246" t="s">
        <v>181</v>
      </c>
      <c r="D21" s="239" t="s">
        <v>50</v>
      </c>
      <c r="E21" s="251" t="s">
        <v>66</v>
      </c>
      <c r="F21" s="248" t="s">
        <v>1177</v>
      </c>
      <c r="G21" s="240" t="s">
        <v>159</v>
      </c>
      <c r="H21" s="248" t="s">
        <v>159</v>
      </c>
      <c r="I21" s="248" t="s">
        <v>159</v>
      </c>
      <c r="J21" s="248" t="s">
        <v>159</v>
      </c>
      <c r="K21" s="248" t="s">
        <v>159</v>
      </c>
      <c r="L21" s="248" t="s">
        <v>159</v>
      </c>
    </row>
    <row r="22" spans="2:12" ht="120" customHeight="1">
      <c r="B22" s="243">
        <v>14</v>
      </c>
      <c r="C22" s="246" t="s">
        <v>182</v>
      </c>
      <c r="D22" s="239" t="s">
        <v>50</v>
      </c>
      <c r="E22" s="248" t="s">
        <v>183</v>
      </c>
      <c r="F22" s="248" t="s">
        <v>1178</v>
      </c>
      <c r="G22" s="240" t="s">
        <v>159</v>
      </c>
      <c r="H22" s="248" t="s">
        <v>159</v>
      </c>
      <c r="I22" s="252" t="s">
        <v>1091</v>
      </c>
      <c r="J22" s="240" t="s">
        <v>62</v>
      </c>
      <c r="K22" s="240" t="s">
        <v>62</v>
      </c>
      <c r="L22" s="242" t="s">
        <v>1092</v>
      </c>
    </row>
    <row r="23" spans="2:12" ht="120" customHeight="1">
      <c r="B23" s="238">
        <v>15</v>
      </c>
      <c r="C23" s="246" t="s">
        <v>184</v>
      </c>
      <c r="D23" s="239" t="s">
        <v>50</v>
      </c>
      <c r="E23" s="248" t="s">
        <v>68</v>
      </c>
      <c r="F23" s="248" t="s">
        <v>185</v>
      </c>
      <c r="G23" s="240" t="s">
        <v>159</v>
      </c>
      <c r="H23" s="248" t="s">
        <v>186</v>
      </c>
      <c r="I23" s="248" t="s">
        <v>186</v>
      </c>
      <c r="J23" s="248" t="s">
        <v>186</v>
      </c>
      <c r="K23" s="248" t="s">
        <v>186</v>
      </c>
      <c r="L23" s="248" t="s">
        <v>186</v>
      </c>
    </row>
    <row r="24" spans="2:12" ht="120" customHeight="1">
      <c r="B24" s="243">
        <v>16</v>
      </c>
      <c r="C24" s="246" t="s">
        <v>187</v>
      </c>
      <c r="D24" s="239" t="s">
        <v>50</v>
      </c>
      <c r="E24" s="249" t="s">
        <v>188</v>
      </c>
      <c r="F24" s="248" t="s">
        <v>189</v>
      </c>
      <c r="G24" s="240" t="s">
        <v>159</v>
      </c>
      <c r="H24" s="240" t="s">
        <v>190</v>
      </c>
      <c r="I24" s="240" t="s">
        <v>190</v>
      </c>
      <c r="J24" s="240" t="s">
        <v>190</v>
      </c>
      <c r="K24" s="240" t="s">
        <v>190</v>
      </c>
      <c r="L24" s="240" t="s">
        <v>190</v>
      </c>
    </row>
    <row r="25" spans="2:12" ht="359.4" customHeight="1">
      <c r="B25" s="238">
        <v>17</v>
      </c>
      <c r="C25" s="246" t="s">
        <v>191</v>
      </c>
      <c r="D25" s="239" t="s">
        <v>50</v>
      </c>
      <c r="E25" s="251" t="s">
        <v>71</v>
      </c>
      <c r="F25" s="248" t="s">
        <v>1179</v>
      </c>
      <c r="G25" s="240" t="s">
        <v>159</v>
      </c>
      <c r="H25" s="248" t="s">
        <v>192</v>
      </c>
      <c r="I25" s="248" t="s">
        <v>192</v>
      </c>
      <c r="J25" s="248" t="s">
        <v>192</v>
      </c>
      <c r="K25" s="248" t="s">
        <v>192</v>
      </c>
      <c r="L25" s="248" t="s">
        <v>192</v>
      </c>
    </row>
    <row r="26" spans="2:12" ht="120" customHeight="1">
      <c r="B26" s="243">
        <v>18</v>
      </c>
      <c r="C26" s="246" t="s">
        <v>193</v>
      </c>
      <c r="D26" s="239" t="s">
        <v>50</v>
      </c>
      <c r="E26" s="248" t="s">
        <v>1093</v>
      </c>
      <c r="F26" s="248" t="s">
        <v>1180</v>
      </c>
      <c r="G26" s="240" t="s">
        <v>159</v>
      </c>
      <c r="H26" s="248" t="s">
        <v>159</v>
      </c>
      <c r="I26" s="248" t="s">
        <v>194</v>
      </c>
      <c r="J26" s="240" t="s">
        <v>1094</v>
      </c>
      <c r="K26" s="248" t="s">
        <v>159</v>
      </c>
      <c r="L26" s="248" t="s">
        <v>159</v>
      </c>
    </row>
    <row r="27" spans="2:12" ht="120" customHeight="1">
      <c r="B27" s="238">
        <v>19</v>
      </c>
      <c r="C27" s="246" t="s">
        <v>195</v>
      </c>
      <c r="D27" s="239" t="s">
        <v>50</v>
      </c>
      <c r="E27" s="248" t="s">
        <v>73</v>
      </c>
      <c r="F27" s="248" t="s">
        <v>196</v>
      </c>
      <c r="G27" s="240" t="s">
        <v>159</v>
      </c>
      <c r="H27" s="248" t="s">
        <v>159</v>
      </c>
      <c r="I27" s="248" t="s">
        <v>159</v>
      </c>
      <c r="J27" s="248" t="s">
        <v>159</v>
      </c>
      <c r="K27" s="248" t="s">
        <v>159</v>
      </c>
      <c r="L27" s="248" t="s">
        <v>159</v>
      </c>
    </row>
    <row r="28" spans="2:12" ht="409.6" customHeight="1">
      <c r="B28" s="243">
        <v>20</v>
      </c>
      <c r="C28" s="246" t="s">
        <v>928</v>
      </c>
      <c r="D28" s="247" t="s">
        <v>75</v>
      </c>
      <c r="E28" s="248" t="s">
        <v>197</v>
      </c>
      <c r="F28" s="248" t="s">
        <v>1241</v>
      </c>
      <c r="G28" s="248" t="s">
        <v>1181</v>
      </c>
      <c r="H28" s="248" t="s">
        <v>1182</v>
      </c>
      <c r="I28" s="240" t="s">
        <v>1095</v>
      </c>
      <c r="J28" s="240" t="s">
        <v>1096</v>
      </c>
      <c r="K28" s="252" t="s">
        <v>1097</v>
      </c>
      <c r="L28" s="242" t="s">
        <v>1183</v>
      </c>
    </row>
    <row r="29" spans="2:12" ht="409.6">
      <c r="B29" s="238">
        <v>21</v>
      </c>
      <c r="C29" s="246" t="s">
        <v>198</v>
      </c>
      <c r="D29" s="247" t="s">
        <v>75</v>
      </c>
      <c r="E29" s="248" t="s">
        <v>77</v>
      </c>
      <c r="F29" s="248" t="s">
        <v>1184</v>
      </c>
      <c r="G29" s="248" t="s">
        <v>199</v>
      </c>
      <c r="H29" s="248" t="s">
        <v>1185</v>
      </c>
      <c r="I29" s="240" t="s">
        <v>1186</v>
      </c>
      <c r="J29" s="240" t="s">
        <v>1098</v>
      </c>
      <c r="K29" s="240" t="s">
        <v>62</v>
      </c>
      <c r="L29" s="242" t="s">
        <v>1187</v>
      </c>
    </row>
    <row r="30" spans="2:12" ht="409.6">
      <c r="B30" s="243">
        <v>22</v>
      </c>
      <c r="C30" s="245" t="s">
        <v>200</v>
      </c>
      <c r="D30" s="247" t="s">
        <v>75</v>
      </c>
      <c r="E30" s="248" t="s">
        <v>79</v>
      </c>
      <c r="F30" s="248" t="s">
        <v>1188</v>
      </c>
      <c r="G30" s="248" t="s">
        <v>62</v>
      </c>
      <c r="H30" s="248" t="s">
        <v>1189</v>
      </c>
      <c r="I30" s="248" t="s">
        <v>1189</v>
      </c>
      <c r="J30" s="248" t="s">
        <v>1189</v>
      </c>
      <c r="K30" s="248" t="s">
        <v>1189</v>
      </c>
      <c r="L30" s="248" t="s">
        <v>1189</v>
      </c>
    </row>
    <row r="31" spans="2:12" ht="409.6">
      <c r="B31" s="238">
        <v>23</v>
      </c>
      <c r="C31" s="248" t="s">
        <v>201</v>
      </c>
      <c r="D31" s="247" t="s">
        <v>75</v>
      </c>
      <c r="E31" s="248" t="s">
        <v>80</v>
      </c>
      <c r="F31" s="248" t="s">
        <v>1190</v>
      </c>
      <c r="G31" s="248" t="s">
        <v>159</v>
      </c>
      <c r="H31" s="248" t="s">
        <v>159</v>
      </c>
      <c r="I31" s="248" t="s">
        <v>159</v>
      </c>
      <c r="J31" s="248" t="s">
        <v>159</v>
      </c>
      <c r="K31" s="248" t="s">
        <v>159</v>
      </c>
      <c r="L31" s="248" t="s">
        <v>159</v>
      </c>
    </row>
    <row r="32" spans="2:12" ht="358.8">
      <c r="B32" s="243">
        <v>24</v>
      </c>
      <c r="C32" s="248" t="s">
        <v>202</v>
      </c>
      <c r="D32" s="247" t="s">
        <v>82</v>
      </c>
      <c r="E32" s="248" t="s">
        <v>1060</v>
      </c>
      <c r="F32" s="248" t="s">
        <v>1191</v>
      </c>
      <c r="G32" s="248" t="s">
        <v>159</v>
      </c>
      <c r="H32" s="248" t="s">
        <v>159</v>
      </c>
      <c r="I32" s="765" t="s">
        <v>1245</v>
      </c>
      <c r="J32" s="240" t="s">
        <v>1099</v>
      </c>
      <c r="K32" s="240" t="s">
        <v>1100</v>
      </c>
      <c r="L32" s="242" t="s">
        <v>1101</v>
      </c>
    </row>
    <row r="33" spans="2:12" ht="120" customHeight="1">
      <c r="B33" s="238">
        <v>25</v>
      </c>
      <c r="C33" s="248" t="s">
        <v>203</v>
      </c>
      <c r="D33" s="247" t="s">
        <v>82</v>
      </c>
      <c r="E33" s="248" t="s">
        <v>86</v>
      </c>
      <c r="F33" s="248" t="s">
        <v>1192</v>
      </c>
      <c r="G33" s="248" t="s">
        <v>159</v>
      </c>
      <c r="H33" s="248" t="s">
        <v>159</v>
      </c>
      <c r="I33" s="248" t="s">
        <v>159</v>
      </c>
      <c r="J33" s="248" t="s">
        <v>159</v>
      </c>
      <c r="K33" s="248" t="s">
        <v>159</v>
      </c>
      <c r="L33" s="248" t="s">
        <v>159</v>
      </c>
    </row>
    <row r="34" spans="2:12" ht="409.6">
      <c r="B34" s="243">
        <v>26</v>
      </c>
      <c r="C34" s="245" t="s">
        <v>204</v>
      </c>
      <c r="D34" s="247" t="s">
        <v>82</v>
      </c>
      <c r="E34" s="248" t="s">
        <v>88</v>
      </c>
      <c r="F34" s="248" t="s">
        <v>1193</v>
      </c>
      <c r="G34" s="248" t="s">
        <v>205</v>
      </c>
      <c r="H34" s="248" t="s">
        <v>159</v>
      </c>
      <c r="I34" s="240" t="s">
        <v>1102</v>
      </c>
      <c r="J34" s="240" t="s">
        <v>1103</v>
      </c>
      <c r="K34" s="240" t="s">
        <v>1104</v>
      </c>
      <c r="L34" s="248" t="s">
        <v>159</v>
      </c>
    </row>
    <row r="35" spans="2:12" ht="409.6">
      <c r="B35" s="238">
        <v>27</v>
      </c>
      <c r="C35" s="248" t="s">
        <v>206</v>
      </c>
      <c r="D35" s="247" t="s">
        <v>82</v>
      </c>
      <c r="E35" s="248" t="s">
        <v>91</v>
      </c>
      <c r="F35" s="248" t="s">
        <v>1194</v>
      </c>
      <c r="G35" s="248" t="s">
        <v>207</v>
      </c>
      <c r="H35" s="248" t="s">
        <v>159</v>
      </c>
      <c r="I35" s="240" t="s">
        <v>1105</v>
      </c>
      <c r="J35" s="240" t="s">
        <v>1106</v>
      </c>
      <c r="K35" s="248" t="s">
        <v>159</v>
      </c>
      <c r="L35" s="242" t="s">
        <v>1107</v>
      </c>
    </row>
    <row r="36" spans="2:12" ht="120" customHeight="1">
      <c r="B36" s="243">
        <v>28</v>
      </c>
      <c r="C36" s="248" t="s">
        <v>208</v>
      </c>
      <c r="D36" s="247" t="s">
        <v>82</v>
      </c>
      <c r="E36" s="248" t="s">
        <v>94</v>
      </c>
      <c r="F36" s="248" t="s">
        <v>1195</v>
      </c>
      <c r="G36" s="248" t="s">
        <v>1196</v>
      </c>
      <c r="H36" s="248" t="s">
        <v>159</v>
      </c>
      <c r="I36" s="253" t="s">
        <v>1108</v>
      </c>
      <c r="J36" s="240" t="s">
        <v>62</v>
      </c>
      <c r="K36" s="240" t="s">
        <v>62</v>
      </c>
      <c r="L36" s="240" t="s">
        <v>62</v>
      </c>
    </row>
    <row r="37" spans="2:12" ht="409.6">
      <c r="B37" s="238">
        <v>29</v>
      </c>
      <c r="C37" s="248" t="s">
        <v>209</v>
      </c>
      <c r="D37" s="247" t="s">
        <v>82</v>
      </c>
      <c r="E37" s="248" t="s">
        <v>96</v>
      </c>
      <c r="F37" s="248" t="s">
        <v>1109</v>
      </c>
      <c r="G37" s="248" t="s">
        <v>210</v>
      </c>
      <c r="H37" s="254" t="s">
        <v>159</v>
      </c>
      <c r="I37" s="248" t="s">
        <v>1110</v>
      </c>
      <c r="J37" s="255" t="s">
        <v>1111</v>
      </c>
      <c r="K37" s="240" t="s">
        <v>62</v>
      </c>
      <c r="L37" s="240" t="s">
        <v>62</v>
      </c>
    </row>
    <row r="38" spans="2:12" ht="120" customHeight="1">
      <c r="B38" s="243">
        <v>30</v>
      </c>
      <c r="C38" s="248" t="s">
        <v>211</v>
      </c>
      <c r="D38" s="247" t="s">
        <v>82</v>
      </c>
      <c r="E38" s="248" t="s">
        <v>98</v>
      </c>
      <c r="F38" s="248" t="s">
        <v>1112</v>
      </c>
      <c r="G38" s="248" t="s">
        <v>159</v>
      </c>
      <c r="H38" s="248" t="s">
        <v>159</v>
      </c>
      <c r="I38" s="248" t="s">
        <v>159</v>
      </c>
      <c r="J38" s="248" t="s">
        <v>159</v>
      </c>
      <c r="K38" s="248" t="s">
        <v>159</v>
      </c>
      <c r="L38" s="253" t="s">
        <v>159</v>
      </c>
    </row>
    <row r="39" spans="2:12" ht="409.6">
      <c r="B39" s="238">
        <v>31</v>
      </c>
      <c r="C39" s="253" t="s">
        <v>212</v>
      </c>
      <c r="D39" s="247" t="s">
        <v>99</v>
      </c>
      <c r="E39" s="248" t="s">
        <v>100</v>
      </c>
      <c r="F39" s="248" t="s">
        <v>1197</v>
      </c>
      <c r="G39" s="248" t="s">
        <v>159</v>
      </c>
      <c r="H39" s="248" t="s">
        <v>159</v>
      </c>
      <c r="I39" s="240" t="s">
        <v>1113</v>
      </c>
      <c r="J39" s="240" t="s">
        <v>1114</v>
      </c>
      <c r="K39" s="254" t="s">
        <v>1115</v>
      </c>
      <c r="L39" s="246" t="s">
        <v>1116</v>
      </c>
    </row>
    <row r="40" spans="2:12" ht="409.6">
      <c r="B40" s="243">
        <v>32</v>
      </c>
      <c r="C40" s="246" t="s">
        <v>213</v>
      </c>
      <c r="D40" s="247" t="s">
        <v>99</v>
      </c>
      <c r="E40" s="247" t="s">
        <v>214</v>
      </c>
      <c r="F40" s="248" t="s">
        <v>1198</v>
      </c>
      <c r="G40" s="248" t="s">
        <v>159</v>
      </c>
      <c r="H40" s="248" t="s">
        <v>159</v>
      </c>
      <c r="I40" s="766" t="s">
        <v>1246</v>
      </c>
      <c r="J40" s="240" t="s">
        <v>1117</v>
      </c>
      <c r="K40" s="240" t="s">
        <v>62</v>
      </c>
      <c r="L40" s="240" t="s">
        <v>1116</v>
      </c>
    </row>
    <row r="41" spans="2:12" ht="358.8">
      <c r="B41" s="238">
        <v>33</v>
      </c>
      <c r="C41" s="253" t="s">
        <v>215</v>
      </c>
      <c r="D41" s="247" t="s">
        <v>99</v>
      </c>
      <c r="E41" s="256" t="s">
        <v>216</v>
      </c>
      <c r="F41" s="248" t="s">
        <v>1199</v>
      </c>
      <c r="G41" s="248" t="s">
        <v>159</v>
      </c>
      <c r="H41" s="248" t="s">
        <v>159</v>
      </c>
      <c r="I41" s="767" t="s">
        <v>1247</v>
      </c>
      <c r="J41" s="240" t="s">
        <v>1117</v>
      </c>
      <c r="K41" s="240" t="s">
        <v>62</v>
      </c>
      <c r="L41" s="240" t="s">
        <v>1116</v>
      </c>
    </row>
    <row r="42" spans="2:12" ht="390">
      <c r="B42" s="243">
        <v>34</v>
      </c>
      <c r="C42" s="246" t="s">
        <v>217</v>
      </c>
      <c r="D42" s="247" t="s">
        <v>99</v>
      </c>
      <c r="E42" s="247" t="s">
        <v>218</v>
      </c>
      <c r="F42" s="248" t="s">
        <v>1200</v>
      </c>
      <c r="G42" s="248" t="s">
        <v>159</v>
      </c>
      <c r="H42" s="248" t="s">
        <v>159</v>
      </c>
      <c r="I42" s="250" t="s">
        <v>1118</v>
      </c>
      <c r="J42" s="240" t="s">
        <v>1117</v>
      </c>
      <c r="K42" s="240" t="s">
        <v>62</v>
      </c>
      <c r="L42" s="242" t="s">
        <v>1119</v>
      </c>
    </row>
    <row r="43" spans="2:12" ht="160.94999999999999" customHeight="1">
      <c r="B43" s="238">
        <v>35</v>
      </c>
      <c r="C43" s="253" t="s">
        <v>219</v>
      </c>
      <c r="D43" s="247" t="s">
        <v>99</v>
      </c>
      <c r="E43" s="247" t="s">
        <v>106</v>
      </c>
      <c r="F43" s="248" t="s">
        <v>1201</v>
      </c>
      <c r="G43" s="248" t="s">
        <v>159</v>
      </c>
      <c r="H43" s="248" t="s">
        <v>159</v>
      </c>
      <c r="I43" s="766" t="s">
        <v>1248</v>
      </c>
      <c r="J43" s="240" t="s">
        <v>1117</v>
      </c>
      <c r="K43" s="240" t="s">
        <v>62</v>
      </c>
      <c r="L43" s="242" t="s">
        <v>1120</v>
      </c>
    </row>
    <row r="44" spans="2:12" ht="409.6">
      <c r="B44" s="243">
        <v>36</v>
      </c>
      <c r="C44" s="246" t="s">
        <v>220</v>
      </c>
      <c r="D44" s="247" t="s">
        <v>99</v>
      </c>
      <c r="E44" s="247" t="s">
        <v>221</v>
      </c>
      <c r="F44" s="248" t="s">
        <v>1202</v>
      </c>
      <c r="G44" s="248" t="s">
        <v>159</v>
      </c>
      <c r="H44" s="248" t="s">
        <v>159</v>
      </c>
      <c r="I44" s="766" t="s">
        <v>1249</v>
      </c>
      <c r="J44" s="240" t="s">
        <v>1117</v>
      </c>
      <c r="K44" s="240" t="s">
        <v>62</v>
      </c>
      <c r="L44" s="240" t="s">
        <v>1121</v>
      </c>
    </row>
    <row r="45" spans="2:12" ht="120" customHeight="1">
      <c r="B45" s="238">
        <v>37</v>
      </c>
      <c r="C45" s="253" t="s">
        <v>222</v>
      </c>
      <c r="D45" s="247" t="s">
        <v>99</v>
      </c>
      <c r="E45" s="247" t="s">
        <v>108</v>
      </c>
      <c r="F45" s="248" t="s">
        <v>223</v>
      </c>
      <c r="G45" s="248" t="s">
        <v>159</v>
      </c>
      <c r="H45" s="248" t="s">
        <v>159</v>
      </c>
      <c r="I45" s="766" t="s">
        <v>1250</v>
      </c>
      <c r="J45" s="240" t="s">
        <v>1117</v>
      </c>
      <c r="K45" s="240" t="s">
        <v>62</v>
      </c>
      <c r="L45" s="240" t="s">
        <v>1116</v>
      </c>
    </row>
    <row r="46" spans="2:12" ht="409.6">
      <c r="B46" s="243">
        <v>38</v>
      </c>
      <c r="C46" s="246" t="s">
        <v>224</v>
      </c>
      <c r="D46" s="247" t="s">
        <v>99</v>
      </c>
      <c r="E46" s="247" t="s">
        <v>109</v>
      </c>
      <c r="F46" s="248" t="s">
        <v>1203</v>
      </c>
      <c r="G46" s="248" t="s">
        <v>225</v>
      </c>
      <c r="H46" s="248" t="s">
        <v>159</v>
      </c>
      <c r="I46" s="766" t="s">
        <v>1251</v>
      </c>
      <c r="J46" s="240" t="s">
        <v>1117</v>
      </c>
      <c r="K46" s="240" t="s">
        <v>62</v>
      </c>
      <c r="L46" s="240" t="s">
        <v>1116</v>
      </c>
    </row>
    <row r="47" spans="2:12" ht="327.60000000000002">
      <c r="B47" s="238">
        <v>39</v>
      </c>
      <c r="C47" s="253" t="s">
        <v>226</v>
      </c>
      <c r="D47" s="247" t="s">
        <v>99</v>
      </c>
      <c r="E47" s="247" t="s">
        <v>227</v>
      </c>
      <c r="F47" s="248" t="s">
        <v>1204</v>
      </c>
      <c r="G47" s="248" t="s">
        <v>159</v>
      </c>
      <c r="H47" s="248" t="s">
        <v>159</v>
      </c>
      <c r="I47" s="250" t="s">
        <v>1122</v>
      </c>
      <c r="J47" s="240" t="s">
        <v>1123</v>
      </c>
      <c r="K47" s="240" t="s">
        <v>62</v>
      </c>
      <c r="L47" s="240" t="s">
        <v>1116</v>
      </c>
    </row>
    <row r="48" spans="2:12" ht="296.39999999999998">
      <c r="B48" s="243">
        <v>40</v>
      </c>
      <c r="C48" s="246" t="s">
        <v>228</v>
      </c>
      <c r="D48" s="247" t="s">
        <v>99</v>
      </c>
      <c r="E48" s="248" t="s">
        <v>114</v>
      </c>
      <c r="F48" s="248" t="s">
        <v>229</v>
      </c>
      <c r="G48" s="248" t="s">
        <v>159</v>
      </c>
      <c r="H48" s="248" t="s">
        <v>159</v>
      </c>
      <c r="I48" s="248" t="s">
        <v>159</v>
      </c>
      <c r="J48" s="248" t="s">
        <v>159</v>
      </c>
      <c r="K48" s="248" t="s">
        <v>159</v>
      </c>
      <c r="L48" s="248" t="s">
        <v>159</v>
      </c>
    </row>
    <row r="49" spans="2:12" ht="280.8">
      <c r="B49" s="238">
        <v>41</v>
      </c>
      <c r="C49" s="257" t="s">
        <v>230</v>
      </c>
      <c r="D49" s="246" t="s">
        <v>231</v>
      </c>
      <c r="E49" s="248" t="s">
        <v>116</v>
      </c>
      <c r="F49" s="248" t="s">
        <v>1205</v>
      </c>
      <c r="G49" s="248" t="s">
        <v>159</v>
      </c>
      <c r="H49" s="248" t="s">
        <v>159</v>
      </c>
      <c r="I49" s="248" t="s">
        <v>1124</v>
      </c>
      <c r="J49" s="240" t="s">
        <v>1125</v>
      </c>
      <c r="K49" s="248" t="s">
        <v>159</v>
      </c>
      <c r="L49" s="248" t="s">
        <v>1126</v>
      </c>
    </row>
    <row r="50" spans="2:12" ht="280.8">
      <c r="B50" s="243">
        <v>42</v>
      </c>
      <c r="C50" s="252" t="s">
        <v>232</v>
      </c>
      <c r="D50" s="246" t="s">
        <v>231</v>
      </c>
      <c r="E50" s="248" t="s">
        <v>118</v>
      </c>
      <c r="F50" s="248" t="s">
        <v>1206</v>
      </c>
      <c r="G50" s="248" t="s">
        <v>159</v>
      </c>
      <c r="H50" s="248" t="s">
        <v>159</v>
      </c>
      <c r="I50" s="248" t="s">
        <v>1127</v>
      </c>
      <c r="J50" s="240" t="s">
        <v>1128</v>
      </c>
      <c r="K50" s="248" t="s">
        <v>159</v>
      </c>
      <c r="L50" s="248" t="s">
        <v>159</v>
      </c>
    </row>
    <row r="51" spans="2:12" ht="120" customHeight="1">
      <c r="B51" s="238">
        <v>43</v>
      </c>
      <c r="C51" s="257" t="s">
        <v>233</v>
      </c>
      <c r="D51" s="246" t="s">
        <v>231</v>
      </c>
      <c r="E51" s="248" t="s">
        <v>121</v>
      </c>
      <c r="F51" s="258" t="s">
        <v>234</v>
      </c>
      <c r="G51" s="248" t="s">
        <v>159</v>
      </c>
      <c r="H51" s="248" t="s">
        <v>159</v>
      </c>
      <c r="I51" s="248" t="s">
        <v>159</v>
      </c>
      <c r="J51" s="248" t="s">
        <v>159</v>
      </c>
      <c r="K51" s="248" t="s">
        <v>159</v>
      </c>
      <c r="L51" s="248" t="s">
        <v>159</v>
      </c>
    </row>
    <row r="52" spans="2:12" ht="409.6">
      <c r="B52" s="243">
        <v>44</v>
      </c>
      <c r="C52" s="252" t="s">
        <v>235</v>
      </c>
      <c r="D52" s="248" t="s">
        <v>122</v>
      </c>
      <c r="E52" s="259" t="s">
        <v>123</v>
      </c>
      <c r="F52" s="248" t="s">
        <v>1207</v>
      </c>
      <c r="G52" s="248" t="s">
        <v>159</v>
      </c>
      <c r="H52" s="248" t="s">
        <v>159</v>
      </c>
      <c r="I52" s="248" t="s">
        <v>1129</v>
      </c>
      <c r="J52" s="248" t="s">
        <v>159</v>
      </c>
      <c r="K52" s="248" t="s">
        <v>159</v>
      </c>
      <c r="L52" s="248" t="s">
        <v>159</v>
      </c>
    </row>
    <row r="53" spans="2:12" ht="171" customHeight="1">
      <c r="B53" s="238">
        <v>45</v>
      </c>
      <c r="C53" s="252" t="s">
        <v>236</v>
      </c>
      <c r="D53" s="248" t="s">
        <v>122</v>
      </c>
      <c r="E53" s="259" t="s">
        <v>125</v>
      </c>
      <c r="F53" s="248" t="s">
        <v>1208</v>
      </c>
      <c r="G53" s="248" t="s">
        <v>159</v>
      </c>
      <c r="H53" s="248" t="s">
        <v>159</v>
      </c>
      <c r="I53" s="250" t="s">
        <v>1130</v>
      </c>
      <c r="J53" s="240" t="s">
        <v>1131</v>
      </c>
      <c r="K53" s="248" t="s">
        <v>159</v>
      </c>
      <c r="L53" s="248" t="s">
        <v>159</v>
      </c>
    </row>
    <row r="54" spans="2:12" ht="374.4">
      <c r="B54" s="243">
        <v>46</v>
      </c>
      <c r="C54" s="252" t="s">
        <v>237</v>
      </c>
      <c r="D54" s="248" t="s">
        <v>122</v>
      </c>
      <c r="E54" s="260" t="s">
        <v>126</v>
      </c>
      <c r="F54" s="248" t="s">
        <v>1209</v>
      </c>
      <c r="G54" s="248" t="s">
        <v>159</v>
      </c>
      <c r="H54" s="248" t="s">
        <v>159</v>
      </c>
      <c r="I54" s="250" t="s">
        <v>1132</v>
      </c>
      <c r="J54" s="240" t="s">
        <v>62</v>
      </c>
      <c r="K54" s="248" t="s">
        <v>159</v>
      </c>
      <c r="L54" s="248" t="s">
        <v>159</v>
      </c>
    </row>
    <row r="55" spans="2:12" ht="409.6">
      <c r="B55" s="238">
        <v>47</v>
      </c>
      <c r="C55" s="252" t="s">
        <v>238</v>
      </c>
      <c r="D55" s="248" t="s">
        <v>122</v>
      </c>
      <c r="E55" s="260" t="s">
        <v>128</v>
      </c>
      <c r="F55" s="248" t="s">
        <v>1210</v>
      </c>
      <c r="G55" s="248" t="s">
        <v>159</v>
      </c>
      <c r="H55" s="248" t="s">
        <v>159</v>
      </c>
      <c r="I55" s="250" t="s">
        <v>1133</v>
      </c>
      <c r="J55" s="248" t="s">
        <v>1134</v>
      </c>
      <c r="K55" s="248" t="s">
        <v>159</v>
      </c>
      <c r="L55" s="248" t="s">
        <v>159</v>
      </c>
    </row>
    <row r="56" spans="2:12" ht="374.4">
      <c r="B56" s="243">
        <v>48</v>
      </c>
      <c r="C56" s="252" t="s">
        <v>239</v>
      </c>
      <c r="D56" s="248" t="s">
        <v>122</v>
      </c>
      <c r="E56" s="259" t="s">
        <v>129</v>
      </c>
      <c r="F56" s="248" t="s">
        <v>1211</v>
      </c>
      <c r="G56" s="248" t="s">
        <v>159</v>
      </c>
      <c r="H56" s="248" t="s">
        <v>159</v>
      </c>
      <c r="I56" s="250" t="s">
        <v>1135</v>
      </c>
      <c r="J56" s="248" t="s">
        <v>62</v>
      </c>
      <c r="K56" s="248" t="s">
        <v>62</v>
      </c>
      <c r="L56" s="248" t="s">
        <v>62</v>
      </c>
    </row>
    <row r="57" spans="2:12" ht="249.6">
      <c r="B57" s="238">
        <v>49</v>
      </c>
      <c r="C57" s="252" t="s">
        <v>240</v>
      </c>
      <c r="D57" s="248" t="s">
        <v>122</v>
      </c>
      <c r="E57" s="261" t="s">
        <v>241</v>
      </c>
      <c r="F57" s="248" t="s">
        <v>1212</v>
      </c>
      <c r="G57" s="248" t="s">
        <v>159</v>
      </c>
      <c r="H57" s="248" t="s">
        <v>159</v>
      </c>
      <c r="I57" s="250" t="s">
        <v>1136</v>
      </c>
      <c r="J57" s="248" t="s">
        <v>62</v>
      </c>
      <c r="K57" s="248" t="s">
        <v>62</v>
      </c>
      <c r="L57" s="248" t="s">
        <v>62</v>
      </c>
    </row>
    <row r="58" spans="2:12" ht="120" customHeight="1">
      <c r="B58" s="243">
        <v>50</v>
      </c>
      <c r="C58" s="252" t="s">
        <v>242</v>
      </c>
      <c r="D58" s="248" t="s">
        <v>122</v>
      </c>
      <c r="E58" s="261" t="s">
        <v>132</v>
      </c>
      <c r="F58" s="248" t="s">
        <v>1213</v>
      </c>
      <c r="G58" s="248" t="s">
        <v>159</v>
      </c>
      <c r="H58" s="248" t="s">
        <v>159</v>
      </c>
      <c r="I58" s="248" t="s">
        <v>159</v>
      </c>
      <c r="J58" s="248" t="s">
        <v>159</v>
      </c>
      <c r="K58" s="248" t="s">
        <v>159</v>
      </c>
      <c r="L58" s="248" t="s">
        <v>159</v>
      </c>
    </row>
    <row r="59" spans="2:12" ht="409.6">
      <c r="B59" s="238">
        <v>51</v>
      </c>
      <c r="C59" s="248" t="s">
        <v>243</v>
      </c>
      <c r="D59" s="245" t="s">
        <v>133</v>
      </c>
      <c r="E59" s="261" t="s">
        <v>134</v>
      </c>
      <c r="F59" s="248" t="s">
        <v>1214</v>
      </c>
      <c r="G59" s="248" t="s">
        <v>159</v>
      </c>
      <c r="H59" s="248" t="s">
        <v>159</v>
      </c>
      <c r="I59" s="250" t="s">
        <v>1137</v>
      </c>
      <c r="J59" s="240" t="s">
        <v>1138</v>
      </c>
      <c r="K59" s="248" t="s">
        <v>159</v>
      </c>
      <c r="L59" s="242" t="s">
        <v>1139</v>
      </c>
    </row>
    <row r="60" spans="2:12" ht="238.95" customHeight="1">
      <c r="B60" s="243">
        <v>52</v>
      </c>
      <c r="C60" s="248" t="s">
        <v>244</v>
      </c>
      <c r="D60" s="245" t="s">
        <v>133</v>
      </c>
      <c r="E60" s="261" t="s">
        <v>245</v>
      </c>
      <c r="F60" s="248" t="s">
        <v>1215</v>
      </c>
      <c r="G60" s="248" t="s">
        <v>159</v>
      </c>
      <c r="H60" s="248" t="s">
        <v>159</v>
      </c>
      <c r="I60" s="250" t="s">
        <v>1140</v>
      </c>
      <c r="J60" s="240" t="s">
        <v>1138</v>
      </c>
      <c r="K60" s="248" t="s">
        <v>159</v>
      </c>
      <c r="L60" s="242" t="s">
        <v>1141</v>
      </c>
    </row>
    <row r="61" spans="2:12" ht="409.6">
      <c r="B61" s="238">
        <v>53</v>
      </c>
      <c r="C61" s="248" t="s">
        <v>246</v>
      </c>
      <c r="D61" s="245" t="s">
        <v>133</v>
      </c>
      <c r="E61" s="261" t="s">
        <v>138</v>
      </c>
      <c r="F61" s="248" t="s">
        <v>1242</v>
      </c>
      <c r="G61" s="248" t="s">
        <v>159</v>
      </c>
      <c r="H61" s="248" t="s">
        <v>159</v>
      </c>
      <c r="I61" s="250" t="s">
        <v>1142</v>
      </c>
      <c r="J61" s="240" t="s">
        <v>1143</v>
      </c>
      <c r="K61" s="248" t="s">
        <v>159</v>
      </c>
      <c r="L61" s="248" t="s">
        <v>159</v>
      </c>
    </row>
    <row r="62" spans="2:12" ht="180" customHeight="1">
      <c r="B62" s="243">
        <v>54</v>
      </c>
      <c r="C62" s="248" t="s">
        <v>247</v>
      </c>
      <c r="D62" s="245" t="s">
        <v>133</v>
      </c>
      <c r="E62" s="262" t="s">
        <v>139</v>
      </c>
      <c r="F62" s="263" t="s">
        <v>1216</v>
      </c>
      <c r="G62" s="248" t="s">
        <v>159</v>
      </c>
      <c r="H62" s="248" t="s">
        <v>159</v>
      </c>
      <c r="I62" s="250" t="s">
        <v>1144</v>
      </c>
      <c r="J62" s="240" t="s">
        <v>1145</v>
      </c>
      <c r="K62" s="248" t="s">
        <v>159</v>
      </c>
      <c r="L62" s="248" t="s">
        <v>159</v>
      </c>
    </row>
    <row r="63" spans="2:12" ht="264" customHeight="1">
      <c r="B63" s="238">
        <v>55</v>
      </c>
      <c r="C63" s="248" t="s">
        <v>248</v>
      </c>
      <c r="D63" s="245" t="s">
        <v>133</v>
      </c>
      <c r="E63" s="264" t="s">
        <v>249</v>
      </c>
      <c r="F63" s="248" t="s">
        <v>250</v>
      </c>
      <c r="G63" s="248" t="s">
        <v>159</v>
      </c>
      <c r="H63" s="248" t="s">
        <v>159</v>
      </c>
      <c r="I63" s="248" t="s">
        <v>159</v>
      </c>
      <c r="J63" s="248" t="s">
        <v>159</v>
      </c>
      <c r="K63" s="248" t="s">
        <v>159</v>
      </c>
      <c r="L63" s="248" t="s">
        <v>159</v>
      </c>
    </row>
    <row r="64" spans="2:12" ht="2.25" customHeight="1"/>
    <row r="65" spans="2:12" ht="15.75" customHeight="1">
      <c r="B65" s="338" t="s">
        <v>251</v>
      </c>
      <c r="C65" s="338"/>
      <c r="D65" s="338"/>
      <c r="E65" s="338"/>
      <c r="F65" s="338"/>
      <c r="G65" s="338"/>
      <c r="H65" s="338"/>
      <c r="I65" s="338"/>
      <c r="J65" s="338"/>
      <c r="K65" s="338"/>
      <c r="L65" s="338"/>
    </row>
    <row r="66" spans="2:12" ht="15.75" customHeight="1"/>
    <row r="67" spans="2:12" ht="15.75" customHeight="1"/>
    <row r="68" spans="2:12" ht="15.6" customHeight="1"/>
    <row r="69" spans="2:12" ht="15.75" customHeight="1"/>
    <row r="70" spans="2:12" ht="15.75" customHeight="1"/>
    <row r="71" spans="2:12" ht="15.75" customHeight="1"/>
    <row r="72" spans="2:12" ht="15.75" customHeight="1"/>
    <row r="73" spans="2:12" ht="17.100000000000001" customHeight="1"/>
    <row r="74" spans="2:12" ht="15.75" customHeight="1"/>
    <row r="75" spans="2:12" ht="15.75" customHeight="1"/>
    <row r="76" spans="2:12" ht="15.75" customHeight="1"/>
    <row r="77" spans="2:12" ht="15.75" customHeight="1"/>
    <row r="78" spans="2:12" ht="15.75" customHeight="1"/>
    <row r="79" spans="2:12" ht="15.75" customHeight="1">
      <c r="E79" s="266"/>
      <c r="F79" s="265"/>
      <c r="G79" s="265"/>
    </row>
    <row r="80" spans="2:12" ht="14.25" customHeight="1">
      <c r="B80" s="267"/>
      <c r="C80" s="268"/>
      <c r="D80" s="268"/>
      <c r="E80" s="269"/>
      <c r="F80" s="270"/>
      <c r="G80" s="270"/>
      <c r="H80" s="267"/>
      <c r="I80" s="267"/>
      <c r="J80" s="267"/>
      <c r="K80" s="267"/>
      <c r="L80" s="267"/>
    </row>
    <row r="81" spans="2:12" ht="14.25" customHeight="1">
      <c r="B81" s="267"/>
      <c r="C81" s="268"/>
      <c r="D81" s="268"/>
      <c r="E81" s="271"/>
      <c r="F81" s="267" t="s">
        <v>252</v>
      </c>
      <c r="G81" s="267"/>
      <c r="H81" s="267"/>
      <c r="I81" s="267"/>
      <c r="J81" s="267"/>
      <c r="K81" s="267"/>
      <c r="L81" s="267"/>
    </row>
    <row r="82" spans="2:12" ht="14.25" customHeight="1">
      <c r="B82" s="267"/>
      <c r="C82" s="268"/>
      <c r="D82" s="268"/>
      <c r="E82" s="271"/>
      <c r="F82" s="267"/>
      <c r="G82" s="267"/>
      <c r="H82" s="267"/>
      <c r="I82" s="267"/>
      <c r="J82" s="267"/>
      <c r="K82" s="267"/>
      <c r="L82" s="267"/>
    </row>
    <row r="83" spans="2:12" ht="14.25" customHeight="1">
      <c r="B83" s="267"/>
      <c r="C83" s="268"/>
      <c r="D83" s="268"/>
      <c r="E83" s="271"/>
      <c r="F83" s="267"/>
      <c r="G83" s="267"/>
      <c r="H83" s="267"/>
      <c r="I83" s="267"/>
      <c r="J83" s="267"/>
      <c r="K83" s="267"/>
      <c r="L83" s="267"/>
    </row>
    <row r="84" spans="2:12" ht="14.25" customHeight="1">
      <c r="B84" s="267"/>
      <c r="C84" s="268"/>
      <c r="D84" s="268"/>
      <c r="E84" s="271"/>
      <c r="F84" s="267"/>
      <c r="G84" s="267"/>
      <c r="H84" s="267"/>
      <c r="I84" s="267"/>
      <c r="J84" s="267"/>
      <c r="K84" s="267"/>
      <c r="L84" s="267"/>
    </row>
    <row r="85" spans="2:12" ht="14.25" customHeight="1">
      <c r="B85" s="267"/>
      <c r="C85" s="268"/>
      <c r="D85" s="268"/>
      <c r="E85" s="271"/>
      <c r="F85" s="267"/>
      <c r="G85" s="267"/>
      <c r="H85" s="267"/>
      <c r="I85" s="267"/>
      <c r="J85" s="267"/>
      <c r="K85" s="267"/>
      <c r="L85" s="267"/>
    </row>
    <row r="86" spans="2:12" ht="14.25" customHeight="1">
      <c r="B86" s="267"/>
      <c r="C86" s="268"/>
      <c r="D86" s="268"/>
      <c r="E86" s="271"/>
      <c r="F86" s="267"/>
      <c r="G86" s="267"/>
      <c r="H86" s="267"/>
      <c r="I86" s="267"/>
      <c r="J86" s="267"/>
      <c r="K86" s="267"/>
      <c r="L86" s="267"/>
    </row>
    <row r="87" spans="2:12" ht="14.25" customHeight="1">
      <c r="B87" s="267"/>
      <c r="C87" s="268"/>
      <c r="D87" s="268"/>
      <c r="E87" s="271"/>
      <c r="F87" s="267"/>
      <c r="G87" s="267"/>
      <c r="H87" s="267"/>
      <c r="I87" s="267"/>
      <c r="J87" s="267"/>
      <c r="K87" s="267"/>
      <c r="L87" s="267"/>
    </row>
    <row r="88" spans="2:12" ht="14.25" customHeight="1">
      <c r="B88" s="267"/>
      <c r="C88" s="268"/>
      <c r="D88" s="268"/>
      <c r="E88" s="271"/>
      <c r="F88" s="267"/>
      <c r="G88" s="267"/>
      <c r="H88" s="267"/>
      <c r="I88" s="267"/>
      <c r="J88" s="267"/>
      <c r="K88" s="267"/>
      <c r="L88" s="267"/>
    </row>
    <row r="89" spans="2:12" ht="14.25" customHeight="1">
      <c r="B89" s="267"/>
      <c r="C89" s="268"/>
      <c r="D89" s="268"/>
      <c r="E89" s="271"/>
      <c r="F89" s="267"/>
      <c r="G89" s="267"/>
      <c r="H89" s="267"/>
      <c r="I89" s="267"/>
      <c r="J89" s="267"/>
      <c r="K89" s="267"/>
      <c r="L89" s="267"/>
    </row>
    <row r="90" spans="2:12" ht="14.25" customHeight="1">
      <c r="B90" s="267"/>
      <c r="C90" s="268"/>
      <c r="D90" s="268"/>
      <c r="E90" s="271"/>
      <c r="F90" s="267"/>
      <c r="G90" s="267"/>
      <c r="H90" s="267"/>
      <c r="I90" s="267"/>
      <c r="J90" s="267"/>
      <c r="K90" s="267"/>
      <c r="L90" s="267"/>
    </row>
    <row r="91" spans="2:12" ht="14.25" customHeight="1">
      <c r="B91" s="267"/>
      <c r="C91" s="268"/>
      <c r="D91" s="268"/>
      <c r="E91" s="271"/>
      <c r="F91" s="267"/>
      <c r="G91" s="267"/>
      <c r="H91" s="267"/>
      <c r="I91" s="267"/>
      <c r="J91" s="267"/>
      <c r="K91" s="267"/>
      <c r="L91" s="267"/>
    </row>
    <row r="92" spans="2:12" ht="14.25" customHeight="1">
      <c r="B92" s="267"/>
      <c r="C92" s="268"/>
      <c r="D92" s="268"/>
      <c r="E92" s="271"/>
      <c r="F92" s="267"/>
      <c r="G92" s="267"/>
      <c r="H92" s="267"/>
      <c r="I92" s="267"/>
      <c r="J92" s="267"/>
      <c r="K92" s="267"/>
      <c r="L92" s="267"/>
    </row>
    <row r="93" spans="2:12" ht="14.25" customHeight="1">
      <c r="B93" s="267"/>
      <c r="C93" s="268"/>
      <c r="D93" s="268"/>
      <c r="E93" s="271"/>
      <c r="F93" s="267"/>
      <c r="G93" s="267"/>
      <c r="H93" s="267"/>
      <c r="I93" s="267"/>
      <c r="J93" s="267"/>
      <c r="K93" s="267"/>
      <c r="L93" s="267"/>
    </row>
    <row r="94" spans="2:12" ht="14.25" customHeight="1">
      <c r="B94" s="267"/>
      <c r="C94" s="268"/>
      <c r="D94" s="268"/>
      <c r="E94" s="271"/>
      <c r="F94" s="267"/>
      <c r="G94" s="267"/>
      <c r="H94" s="267"/>
      <c r="I94" s="267"/>
      <c r="J94" s="267"/>
      <c r="K94" s="267"/>
      <c r="L94" s="267"/>
    </row>
    <row r="95" spans="2:12" ht="14.25" customHeight="1">
      <c r="B95" s="267"/>
      <c r="C95" s="268"/>
      <c r="D95" s="268"/>
      <c r="E95" s="271"/>
      <c r="F95" s="267"/>
      <c r="G95" s="267"/>
      <c r="H95" s="267"/>
      <c r="I95" s="267"/>
      <c r="J95" s="267"/>
      <c r="K95" s="267"/>
      <c r="L95" s="267"/>
    </row>
    <row r="96" spans="2:12" ht="14.25" customHeight="1">
      <c r="B96" s="267"/>
      <c r="C96" s="268"/>
      <c r="D96" s="268"/>
      <c r="E96" s="271"/>
      <c r="F96" s="267"/>
      <c r="G96" s="267"/>
      <c r="H96" s="267"/>
      <c r="I96" s="267"/>
      <c r="J96" s="267"/>
      <c r="K96" s="267"/>
      <c r="L96" s="267"/>
    </row>
    <row r="97" spans="2:12" ht="14.25" customHeight="1">
      <c r="B97" s="267"/>
      <c r="C97" s="268"/>
      <c r="D97" s="268"/>
      <c r="E97" s="271"/>
      <c r="F97" s="267"/>
      <c r="G97" s="267"/>
      <c r="H97" s="267"/>
      <c r="I97" s="267"/>
      <c r="J97" s="267"/>
      <c r="K97" s="267"/>
      <c r="L97" s="267"/>
    </row>
    <row r="98" spans="2:12" ht="14.25" customHeight="1">
      <c r="B98" s="267"/>
      <c r="C98" s="268"/>
      <c r="D98" s="268"/>
      <c r="E98" s="271"/>
      <c r="F98" s="267"/>
      <c r="G98" s="267"/>
      <c r="H98" s="267"/>
      <c r="I98" s="267"/>
      <c r="J98" s="267"/>
      <c r="K98" s="267"/>
      <c r="L98" s="267"/>
    </row>
    <row r="99" spans="2:12" ht="14.25" customHeight="1">
      <c r="B99" s="267"/>
      <c r="C99" s="268"/>
      <c r="D99" s="268"/>
      <c r="E99" s="271"/>
      <c r="F99" s="267"/>
      <c r="G99" s="267"/>
      <c r="H99" s="267"/>
      <c r="I99" s="267"/>
      <c r="J99" s="267"/>
      <c r="K99" s="267"/>
      <c r="L99" s="267"/>
    </row>
    <row r="100" spans="2:12" ht="14.25" customHeight="1">
      <c r="B100" s="267"/>
      <c r="C100" s="268"/>
      <c r="D100" s="268"/>
      <c r="E100" s="271"/>
      <c r="F100" s="267"/>
      <c r="G100" s="267"/>
      <c r="H100" s="267"/>
      <c r="I100" s="267"/>
      <c r="J100" s="267"/>
      <c r="K100" s="267"/>
      <c r="L100" s="267"/>
    </row>
    <row r="101" spans="2:12" ht="14.25" customHeight="1">
      <c r="B101" s="267"/>
      <c r="C101" s="268"/>
      <c r="D101" s="268"/>
      <c r="E101" s="271"/>
      <c r="F101" s="267"/>
      <c r="G101" s="267"/>
      <c r="H101" s="267"/>
      <c r="I101" s="267"/>
      <c r="J101" s="267"/>
      <c r="K101" s="267"/>
      <c r="L101" s="267"/>
    </row>
    <row r="102" spans="2:12" ht="14.25" customHeight="1">
      <c r="B102" s="267"/>
      <c r="C102" s="268"/>
      <c r="D102" s="268"/>
      <c r="E102" s="271"/>
      <c r="F102" s="267"/>
      <c r="G102" s="267"/>
      <c r="H102" s="267"/>
      <c r="I102" s="267"/>
      <c r="J102" s="267"/>
      <c r="K102" s="267"/>
      <c r="L102" s="267"/>
    </row>
    <row r="103" spans="2:12" ht="14.25" customHeight="1">
      <c r="B103" s="267"/>
      <c r="C103" s="268"/>
      <c r="D103" s="268"/>
      <c r="E103" s="271"/>
      <c r="F103" s="267"/>
      <c r="G103" s="267"/>
      <c r="H103" s="267"/>
      <c r="I103" s="267"/>
      <c r="J103" s="267"/>
      <c r="K103" s="267"/>
      <c r="L103" s="267"/>
    </row>
    <row r="104" spans="2:12" ht="14.25" customHeight="1">
      <c r="B104" s="267"/>
      <c r="C104" s="268"/>
      <c r="D104" s="268"/>
      <c r="E104" s="271"/>
      <c r="F104" s="267"/>
      <c r="G104" s="267"/>
      <c r="H104" s="267"/>
      <c r="I104" s="267"/>
      <c r="J104" s="267"/>
      <c r="K104" s="267"/>
      <c r="L104" s="267"/>
    </row>
    <row r="105" spans="2:12" ht="14.25" customHeight="1">
      <c r="B105" s="267"/>
      <c r="C105" s="268"/>
      <c r="D105" s="268"/>
      <c r="E105" s="271"/>
      <c r="F105" s="267"/>
      <c r="G105" s="267"/>
      <c r="H105" s="267"/>
      <c r="I105" s="267"/>
      <c r="J105" s="267"/>
      <c r="K105" s="267"/>
      <c r="L105" s="267"/>
    </row>
    <row r="106" spans="2:12" ht="14.25" customHeight="1">
      <c r="B106" s="267"/>
      <c r="C106" s="268"/>
      <c r="D106" s="268"/>
      <c r="E106" s="271"/>
      <c r="F106" s="267"/>
      <c r="G106" s="267"/>
      <c r="H106" s="267"/>
      <c r="I106" s="267"/>
      <c r="J106" s="267"/>
      <c r="K106" s="267"/>
      <c r="L106" s="267"/>
    </row>
    <row r="107" spans="2:12" ht="14.25" customHeight="1">
      <c r="B107" s="267"/>
      <c r="C107" s="268"/>
      <c r="D107" s="268"/>
      <c r="E107" s="271"/>
      <c r="F107" s="267"/>
      <c r="G107" s="267"/>
      <c r="H107" s="267"/>
      <c r="I107" s="267"/>
      <c r="J107" s="267"/>
      <c r="K107" s="267"/>
      <c r="L107" s="267"/>
    </row>
    <row r="108" spans="2:12" ht="14.25" customHeight="1">
      <c r="B108" s="267"/>
      <c r="C108" s="268"/>
      <c r="D108" s="268"/>
      <c r="E108" s="271"/>
      <c r="F108" s="267"/>
      <c r="G108" s="267"/>
      <c r="H108" s="267"/>
      <c r="I108" s="267"/>
      <c r="J108" s="267"/>
      <c r="K108" s="267"/>
      <c r="L108" s="267"/>
    </row>
    <row r="109" spans="2:12" ht="14.25" customHeight="1">
      <c r="B109" s="267"/>
      <c r="C109" s="268"/>
      <c r="D109" s="268"/>
      <c r="E109" s="271"/>
      <c r="F109" s="267"/>
      <c r="G109" s="267"/>
      <c r="H109" s="267"/>
      <c r="I109" s="267"/>
      <c r="J109" s="267"/>
      <c r="K109" s="267"/>
      <c r="L109" s="267"/>
    </row>
    <row r="110" spans="2:12" ht="14.25" customHeight="1">
      <c r="B110" s="267"/>
      <c r="C110" s="268"/>
      <c r="D110" s="268"/>
      <c r="E110" s="271"/>
      <c r="F110" s="267"/>
      <c r="G110" s="267"/>
      <c r="H110" s="267"/>
      <c r="I110" s="267"/>
      <c r="J110" s="267"/>
      <c r="K110" s="267"/>
      <c r="L110" s="267"/>
    </row>
    <row r="111" spans="2:12" ht="14.25" customHeight="1">
      <c r="B111" s="267"/>
      <c r="C111" s="268"/>
      <c r="D111" s="268"/>
      <c r="E111" s="271"/>
      <c r="F111" s="267"/>
      <c r="G111" s="267"/>
      <c r="H111" s="267"/>
      <c r="I111" s="267"/>
      <c r="J111" s="267"/>
      <c r="K111" s="267"/>
      <c r="L111" s="267"/>
    </row>
    <row r="112" spans="2:12" ht="14.25" customHeight="1">
      <c r="B112" s="267"/>
      <c r="C112" s="268"/>
      <c r="D112" s="268"/>
      <c r="E112" s="271"/>
      <c r="F112" s="267"/>
      <c r="G112" s="267"/>
      <c r="H112" s="267"/>
      <c r="I112" s="267"/>
      <c r="J112" s="267"/>
      <c r="K112" s="267"/>
      <c r="L112" s="267"/>
    </row>
    <row r="113" spans="2:12" ht="14.25" customHeight="1">
      <c r="B113" s="267"/>
      <c r="C113" s="268"/>
      <c r="D113" s="268"/>
      <c r="E113" s="271"/>
      <c r="F113" s="267"/>
      <c r="G113" s="267"/>
      <c r="H113" s="267"/>
      <c r="I113" s="267"/>
      <c r="J113" s="267"/>
      <c r="K113" s="267"/>
      <c r="L113" s="267"/>
    </row>
    <row r="114" spans="2:12" ht="14.25" customHeight="1">
      <c r="B114" s="267"/>
      <c r="C114" s="268"/>
      <c r="D114" s="268"/>
      <c r="E114" s="271"/>
      <c r="F114" s="267"/>
      <c r="G114" s="267"/>
      <c r="H114" s="267"/>
      <c r="I114" s="267"/>
      <c r="J114" s="267"/>
      <c r="K114" s="267"/>
      <c r="L114" s="267"/>
    </row>
    <row r="115" spans="2:12" ht="14.25" customHeight="1">
      <c r="B115" s="267"/>
      <c r="C115" s="268"/>
      <c r="D115" s="268"/>
      <c r="E115" s="271"/>
      <c r="F115" s="267"/>
      <c r="G115" s="267"/>
      <c r="H115" s="267"/>
      <c r="I115" s="267"/>
      <c r="J115" s="267"/>
      <c r="K115" s="267"/>
      <c r="L115" s="267"/>
    </row>
    <row r="116" spans="2:12" ht="14.25" customHeight="1">
      <c r="B116" s="267"/>
      <c r="C116" s="268"/>
      <c r="D116" s="268"/>
      <c r="E116" s="271"/>
      <c r="F116" s="267"/>
      <c r="G116" s="267"/>
      <c r="H116" s="267"/>
      <c r="I116" s="267"/>
      <c r="J116" s="267"/>
      <c r="K116" s="267"/>
      <c r="L116" s="267"/>
    </row>
    <row r="117" spans="2:12" ht="14.25" customHeight="1">
      <c r="B117" s="267"/>
      <c r="C117" s="268"/>
      <c r="D117" s="268"/>
      <c r="E117" s="271"/>
      <c r="F117" s="267"/>
      <c r="G117" s="267"/>
      <c r="H117" s="267"/>
      <c r="I117" s="267"/>
      <c r="J117" s="267"/>
      <c r="K117" s="267"/>
      <c r="L117" s="267"/>
    </row>
    <row r="118" spans="2:12" ht="14.25" customHeight="1">
      <c r="B118" s="267"/>
      <c r="C118" s="268"/>
      <c r="D118" s="268"/>
      <c r="E118" s="271"/>
      <c r="F118" s="267"/>
      <c r="G118" s="267"/>
      <c r="H118" s="267"/>
      <c r="I118" s="267"/>
      <c r="J118" s="267"/>
      <c r="K118" s="267"/>
      <c r="L118" s="267"/>
    </row>
    <row r="119" spans="2:12" ht="14.25" customHeight="1">
      <c r="B119" s="267"/>
      <c r="C119" s="268"/>
      <c r="D119" s="268"/>
      <c r="E119" s="271"/>
      <c r="F119" s="267"/>
      <c r="G119" s="267"/>
      <c r="H119" s="267"/>
      <c r="I119" s="267"/>
      <c r="J119" s="267"/>
      <c r="K119" s="267"/>
      <c r="L119" s="267"/>
    </row>
    <row r="120" spans="2:12" ht="14.25" customHeight="1">
      <c r="B120" s="267"/>
      <c r="C120" s="268"/>
      <c r="D120" s="268"/>
      <c r="E120" s="271"/>
      <c r="F120" s="267"/>
      <c r="G120" s="267"/>
      <c r="H120" s="267"/>
      <c r="I120" s="267"/>
      <c r="J120" s="267"/>
      <c r="K120" s="267"/>
      <c r="L120" s="267"/>
    </row>
    <row r="121" spans="2:12" ht="14.25" customHeight="1">
      <c r="B121" s="267"/>
      <c r="C121" s="268"/>
      <c r="D121" s="268"/>
      <c r="E121" s="271"/>
      <c r="F121" s="267"/>
      <c r="G121" s="267"/>
      <c r="H121" s="267"/>
      <c r="I121" s="267"/>
      <c r="J121" s="267"/>
      <c r="K121" s="267"/>
      <c r="L121" s="267"/>
    </row>
    <row r="122" spans="2:12" ht="14.25" customHeight="1">
      <c r="B122" s="267"/>
      <c r="C122" s="268"/>
      <c r="D122" s="268"/>
      <c r="E122" s="271"/>
      <c r="F122" s="267"/>
      <c r="G122" s="267"/>
      <c r="H122" s="267"/>
      <c r="I122" s="267"/>
      <c r="J122" s="267"/>
      <c r="K122" s="267"/>
      <c r="L122" s="267"/>
    </row>
    <row r="123" spans="2:12" ht="14.25" customHeight="1">
      <c r="B123" s="267"/>
      <c r="C123" s="268"/>
      <c r="D123" s="268"/>
      <c r="E123" s="271"/>
      <c r="F123" s="267"/>
      <c r="G123" s="267"/>
      <c r="H123" s="267"/>
      <c r="I123" s="267"/>
      <c r="J123" s="267"/>
      <c r="K123" s="267"/>
      <c r="L123" s="267"/>
    </row>
    <row r="124" spans="2:12" ht="14.25" customHeight="1">
      <c r="B124" s="267"/>
      <c r="C124" s="268"/>
      <c r="D124" s="268"/>
      <c r="E124" s="271"/>
      <c r="F124" s="267"/>
      <c r="G124" s="267"/>
      <c r="H124" s="267"/>
      <c r="I124" s="267"/>
      <c r="J124" s="267"/>
      <c r="K124" s="267"/>
      <c r="L124" s="267"/>
    </row>
    <row r="125" spans="2:12" ht="14.25" customHeight="1">
      <c r="B125" s="267"/>
      <c r="C125" s="268"/>
      <c r="D125" s="268"/>
      <c r="E125" s="271"/>
      <c r="F125" s="267"/>
      <c r="G125" s="267"/>
      <c r="H125" s="267"/>
      <c r="I125" s="267"/>
      <c r="J125" s="267"/>
      <c r="K125" s="267"/>
      <c r="L125" s="267"/>
    </row>
    <row r="126" spans="2:12" ht="14.25" customHeight="1">
      <c r="B126" s="267"/>
      <c r="C126" s="268"/>
      <c r="D126" s="268"/>
      <c r="E126" s="271"/>
      <c r="F126" s="267"/>
      <c r="G126" s="267"/>
      <c r="H126" s="267"/>
      <c r="I126" s="267"/>
      <c r="J126" s="267"/>
      <c r="K126" s="267"/>
      <c r="L126" s="267"/>
    </row>
    <row r="127" spans="2:12" ht="14.25" customHeight="1">
      <c r="B127" s="267"/>
      <c r="C127" s="268"/>
      <c r="D127" s="268"/>
      <c r="E127" s="271"/>
      <c r="F127" s="267"/>
      <c r="G127" s="267"/>
      <c r="H127" s="267"/>
      <c r="I127" s="267"/>
      <c r="J127" s="267"/>
      <c r="K127" s="267"/>
      <c r="L127" s="267"/>
    </row>
    <row r="128" spans="2:12" ht="14.25" customHeight="1">
      <c r="B128" s="267"/>
      <c r="C128" s="268"/>
      <c r="D128" s="268"/>
      <c r="E128" s="271"/>
      <c r="F128" s="267"/>
      <c r="G128" s="267"/>
      <c r="H128" s="267"/>
      <c r="I128" s="267"/>
      <c r="J128" s="267"/>
      <c r="K128" s="267"/>
      <c r="L128" s="267"/>
    </row>
    <row r="129" spans="2:12" ht="14.25" customHeight="1">
      <c r="B129" s="267"/>
      <c r="C129" s="268"/>
      <c r="D129" s="268"/>
      <c r="E129" s="271"/>
      <c r="F129" s="267"/>
      <c r="G129" s="267"/>
      <c r="H129" s="267"/>
      <c r="I129" s="267"/>
      <c r="J129" s="267"/>
      <c r="K129" s="267"/>
      <c r="L129" s="267"/>
    </row>
    <row r="130" spans="2:12" ht="14.25" customHeight="1">
      <c r="B130" s="267"/>
      <c r="C130" s="268"/>
      <c r="D130" s="268"/>
      <c r="E130" s="271"/>
      <c r="F130" s="267"/>
      <c r="G130" s="267"/>
      <c r="H130" s="267"/>
      <c r="I130" s="267"/>
      <c r="J130" s="267"/>
      <c r="K130" s="267"/>
      <c r="L130" s="267"/>
    </row>
    <row r="131" spans="2:12" ht="14.25" customHeight="1">
      <c r="B131" s="267"/>
      <c r="C131" s="268"/>
      <c r="D131" s="268"/>
      <c r="E131" s="271"/>
      <c r="F131" s="267"/>
      <c r="G131" s="267"/>
      <c r="H131" s="267"/>
      <c r="I131" s="267"/>
      <c r="J131" s="267"/>
      <c r="K131" s="267"/>
      <c r="L131" s="267"/>
    </row>
    <row r="132" spans="2:12" ht="14.25" customHeight="1">
      <c r="B132" s="267"/>
      <c r="C132" s="268"/>
      <c r="D132" s="268"/>
      <c r="E132" s="271"/>
      <c r="F132" s="267"/>
      <c r="G132" s="267"/>
      <c r="H132" s="267"/>
      <c r="I132" s="267"/>
      <c r="J132" s="267"/>
      <c r="K132" s="267"/>
      <c r="L132" s="267"/>
    </row>
    <row r="133" spans="2:12" ht="14.25" customHeight="1">
      <c r="B133" s="267"/>
      <c r="C133" s="268"/>
      <c r="D133" s="268"/>
      <c r="E133" s="271"/>
      <c r="F133" s="267"/>
      <c r="G133" s="267"/>
      <c r="H133" s="267"/>
      <c r="I133" s="267"/>
      <c r="J133" s="267"/>
      <c r="K133" s="267"/>
      <c r="L133" s="267"/>
    </row>
    <row r="134" spans="2:12" ht="14.25" customHeight="1">
      <c r="B134" s="267"/>
      <c r="C134" s="268"/>
      <c r="D134" s="268"/>
      <c r="E134" s="271"/>
      <c r="F134" s="267"/>
      <c r="G134" s="267"/>
      <c r="H134" s="267"/>
      <c r="I134" s="267"/>
      <c r="J134" s="267"/>
      <c r="K134" s="267"/>
      <c r="L134" s="267"/>
    </row>
    <row r="135" spans="2:12" ht="14.25" customHeight="1">
      <c r="B135" s="267"/>
      <c r="C135" s="268"/>
      <c r="D135" s="268"/>
      <c r="E135" s="271"/>
      <c r="F135" s="267"/>
      <c r="G135" s="267"/>
      <c r="H135" s="267"/>
      <c r="I135" s="267"/>
      <c r="J135" s="267"/>
      <c r="K135" s="267"/>
      <c r="L135" s="267"/>
    </row>
    <row r="136" spans="2:12" ht="14.25" customHeight="1">
      <c r="B136" s="267"/>
      <c r="C136" s="268"/>
      <c r="D136" s="268"/>
      <c r="E136" s="271"/>
      <c r="F136" s="267"/>
      <c r="G136" s="267"/>
      <c r="H136" s="267"/>
      <c r="I136" s="267"/>
      <c r="J136" s="267"/>
      <c r="K136" s="267"/>
      <c r="L136" s="267"/>
    </row>
    <row r="137" spans="2:12" ht="14.25" customHeight="1">
      <c r="B137" s="267"/>
      <c r="C137" s="268"/>
      <c r="D137" s="268"/>
      <c r="E137" s="271"/>
      <c r="F137" s="267"/>
      <c r="G137" s="267"/>
      <c r="H137" s="267"/>
      <c r="I137" s="267"/>
      <c r="J137" s="267"/>
      <c r="K137" s="267"/>
      <c r="L137" s="267"/>
    </row>
    <row r="138" spans="2:12" ht="14.25" customHeight="1">
      <c r="B138" s="267"/>
      <c r="C138" s="268"/>
      <c r="D138" s="268"/>
      <c r="E138" s="271"/>
      <c r="F138" s="267"/>
      <c r="G138" s="267"/>
      <c r="H138" s="267"/>
      <c r="I138" s="267"/>
      <c r="J138" s="267"/>
      <c r="K138" s="267"/>
      <c r="L138" s="267"/>
    </row>
    <row r="139" spans="2:12" ht="14.25" customHeight="1">
      <c r="B139" s="267"/>
      <c r="C139" s="268"/>
      <c r="D139" s="268"/>
      <c r="E139" s="271"/>
      <c r="F139" s="267"/>
      <c r="G139" s="267"/>
      <c r="H139" s="267"/>
      <c r="I139" s="267"/>
      <c r="J139" s="267"/>
      <c r="K139" s="267"/>
      <c r="L139" s="267"/>
    </row>
    <row r="140" spans="2:12" ht="14.25" customHeight="1">
      <c r="B140" s="267"/>
      <c r="C140" s="268"/>
      <c r="D140" s="268"/>
      <c r="E140" s="271"/>
      <c r="F140" s="267"/>
      <c r="G140" s="267"/>
      <c r="H140" s="267"/>
      <c r="I140" s="267"/>
      <c r="J140" s="267"/>
      <c r="K140" s="267"/>
      <c r="L140" s="267"/>
    </row>
    <row r="141" spans="2:12" ht="14.25" customHeight="1">
      <c r="B141" s="267"/>
      <c r="C141" s="268"/>
      <c r="D141" s="268"/>
      <c r="E141" s="271"/>
      <c r="F141" s="267"/>
      <c r="G141" s="267"/>
      <c r="H141" s="267"/>
      <c r="I141" s="267"/>
      <c r="J141" s="267"/>
      <c r="K141" s="267"/>
      <c r="L141" s="267"/>
    </row>
    <row r="142" spans="2:12" ht="14.25" customHeight="1">
      <c r="B142" s="267"/>
      <c r="C142" s="268"/>
      <c r="D142" s="268"/>
      <c r="E142" s="271"/>
      <c r="F142" s="267"/>
      <c r="G142" s="267"/>
      <c r="H142" s="267"/>
      <c r="I142" s="267"/>
      <c r="J142" s="267"/>
      <c r="K142" s="267"/>
      <c r="L142" s="267"/>
    </row>
    <row r="143" spans="2:12" ht="14.25" customHeight="1">
      <c r="B143" s="267"/>
      <c r="C143" s="268"/>
      <c r="D143" s="268"/>
      <c r="E143" s="271"/>
      <c r="F143" s="267"/>
      <c r="G143" s="267"/>
      <c r="H143" s="267"/>
      <c r="I143" s="267"/>
      <c r="J143" s="267"/>
      <c r="K143" s="267"/>
      <c r="L143" s="267"/>
    </row>
    <row r="144" spans="2:12" ht="14.25" customHeight="1">
      <c r="B144" s="267"/>
      <c r="C144" s="268"/>
      <c r="D144" s="268"/>
      <c r="E144" s="271"/>
      <c r="F144" s="267"/>
      <c r="G144" s="267"/>
      <c r="H144" s="267"/>
      <c r="I144" s="267"/>
      <c r="J144" s="267"/>
      <c r="K144" s="267"/>
      <c r="L144" s="267"/>
    </row>
    <row r="145" spans="2:12" ht="14.25" customHeight="1">
      <c r="B145" s="267"/>
      <c r="C145" s="268"/>
      <c r="D145" s="268"/>
      <c r="E145" s="271"/>
      <c r="F145" s="267"/>
      <c r="G145" s="267"/>
      <c r="H145" s="267"/>
      <c r="I145" s="267"/>
      <c r="J145" s="267"/>
      <c r="K145" s="267"/>
      <c r="L145" s="267"/>
    </row>
    <row r="146" spans="2:12" ht="14.25" customHeight="1">
      <c r="B146" s="267"/>
      <c r="C146" s="268"/>
      <c r="D146" s="268"/>
      <c r="E146" s="271"/>
      <c r="F146" s="267"/>
      <c r="G146" s="267"/>
      <c r="H146" s="267"/>
      <c r="I146" s="267"/>
      <c r="J146" s="267"/>
      <c r="K146" s="267"/>
      <c r="L146" s="267"/>
    </row>
    <row r="147" spans="2:12" ht="14.25" customHeight="1">
      <c r="B147" s="267"/>
      <c r="C147" s="268"/>
      <c r="D147" s="268"/>
      <c r="E147" s="271"/>
      <c r="F147" s="267"/>
      <c r="G147" s="267"/>
      <c r="H147" s="267"/>
      <c r="I147" s="267"/>
      <c r="J147" s="267"/>
      <c r="K147" s="267"/>
      <c r="L147" s="267"/>
    </row>
    <row r="148" spans="2:12" ht="14.25" customHeight="1">
      <c r="B148" s="267"/>
      <c r="C148" s="268"/>
      <c r="D148" s="268"/>
      <c r="E148" s="271"/>
      <c r="F148" s="267"/>
      <c r="G148" s="267"/>
      <c r="H148" s="267"/>
      <c r="I148" s="267"/>
      <c r="J148" s="267"/>
      <c r="K148" s="267"/>
      <c r="L148" s="267"/>
    </row>
    <row r="149" spans="2:12" ht="14.25" customHeight="1">
      <c r="B149" s="267"/>
      <c r="C149" s="268"/>
      <c r="D149" s="268"/>
      <c r="E149" s="271"/>
      <c r="F149" s="267"/>
      <c r="G149" s="267"/>
      <c r="H149" s="267"/>
      <c r="I149" s="267"/>
      <c r="J149" s="267"/>
      <c r="K149" s="267"/>
      <c r="L149" s="267"/>
    </row>
    <row r="150" spans="2:12" ht="14.25" customHeight="1">
      <c r="B150" s="267"/>
      <c r="C150" s="268"/>
      <c r="D150" s="268"/>
      <c r="E150" s="271"/>
      <c r="F150" s="267"/>
      <c r="G150" s="267"/>
      <c r="H150" s="267"/>
      <c r="I150" s="267"/>
      <c r="J150" s="267"/>
      <c r="K150" s="267"/>
      <c r="L150" s="267"/>
    </row>
    <row r="151" spans="2:12" ht="14.25" customHeight="1">
      <c r="B151" s="267"/>
      <c r="C151" s="268"/>
      <c r="D151" s="268"/>
      <c r="E151" s="271"/>
      <c r="F151" s="267"/>
      <c r="G151" s="267"/>
      <c r="H151" s="267"/>
      <c r="I151" s="267"/>
      <c r="J151" s="267"/>
      <c r="K151" s="267"/>
      <c r="L151" s="267"/>
    </row>
    <row r="152" spans="2:12" ht="14.25" customHeight="1">
      <c r="B152" s="267"/>
      <c r="C152" s="268"/>
      <c r="D152" s="268"/>
      <c r="E152" s="271"/>
      <c r="F152" s="267"/>
      <c r="G152" s="267"/>
      <c r="H152" s="267"/>
      <c r="I152" s="267"/>
      <c r="J152" s="267"/>
      <c r="K152" s="267"/>
      <c r="L152" s="267"/>
    </row>
    <row r="153" spans="2:12" ht="14.25" customHeight="1">
      <c r="B153" s="267"/>
      <c r="C153" s="268"/>
      <c r="D153" s="268"/>
      <c r="E153" s="271"/>
      <c r="F153" s="267"/>
      <c r="G153" s="267"/>
      <c r="H153" s="267"/>
      <c r="I153" s="267"/>
      <c r="J153" s="267"/>
      <c r="K153" s="267"/>
      <c r="L153" s="267"/>
    </row>
    <row r="154" spans="2:12" ht="14.25" customHeight="1">
      <c r="B154" s="267"/>
      <c r="C154" s="268"/>
      <c r="D154" s="268"/>
      <c r="E154" s="271"/>
      <c r="F154" s="267"/>
      <c r="G154" s="267"/>
      <c r="H154" s="267"/>
      <c r="I154" s="267"/>
      <c r="J154" s="267"/>
      <c r="K154" s="267"/>
      <c r="L154" s="267"/>
    </row>
    <row r="155" spans="2:12" ht="14.25" customHeight="1">
      <c r="B155" s="267"/>
      <c r="C155" s="268"/>
      <c r="D155" s="268"/>
      <c r="E155" s="271"/>
      <c r="F155" s="267"/>
      <c r="G155" s="267"/>
      <c r="H155" s="267"/>
      <c r="I155" s="267"/>
      <c r="J155" s="267"/>
      <c r="K155" s="267"/>
      <c r="L155" s="267"/>
    </row>
    <row r="156" spans="2:12" ht="14.25" customHeight="1">
      <c r="B156" s="267"/>
      <c r="C156" s="268"/>
      <c r="D156" s="268"/>
      <c r="E156" s="271"/>
      <c r="F156" s="267"/>
      <c r="G156" s="267"/>
      <c r="H156" s="267"/>
      <c r="I156" s="267"/>
      <c r="J156" s="267"/>
      <c r="K156" s="267"/>
      <c r="L156" s="267"/>
    </row>
    <row r="157" spans="2:12" ht="14.25" customHeight="1">
      <c r="B157" s="267"/>
      <c r="C157" s="268"/>
      <c r="D157" s="268"/>
      <c r="E157" s="271"/>
      <c r="F157" s="267"/>
      <c r="G157" s="267"/>
      <c r="H157" s="267"/>
      <c r="I157" s="267"/>
      <c r="J157" s="267"/>
      <c r="K157" s="267"/>
      <c r="L157" s="267"/>
    </row>
    <row r="158" spans="2:12" ht="14.25" customHeight="1">
      <c r="B158" s="267"/>
      <c r="C158" s="268"/>
      <c r="D158" s="268"/>
      <c r="E158" s="271"/>
      <c r="F158" s="267"/>
      <c r="G158" s="267"/>
      <c r="H158" s="267"/>
      <c r="I158" s="267"/>
      <c r="J158" s="267"/>
      <c r="K158" s="267"/>
      <c r="L158" s="267"/>
    </row>
    <row r="159" spans="2:12" ht="14.25" customHeight="1">
      <c r="B159" s="267"/>
      <c r="C159" s="268"/>
      <c r="D159" s="268"/>
      <c r="E159" s="271"/>
      <c r="F159" s="267"/>
      <c r="G159" s="267"/>
      <c r="H159" s="267"/>
      <c r="I159" s="267"/>
      <c r="J159" s="267"/>
      <c r="K159" s="267"/>
      <c r="L159" s="267"/>
    </row>
    <row r="160" spans="2:12" ht="14.25" customHeight="1">
      <c r="B160" s="267"/>
      <c r="C160" s="268"/>
      <c r="D160" s="268"/>
      <c r="E160" s="271"/>
      <c r="F160" s="267"/>
      <c r="G160" s="267"/>
      <c r="H160" s="267"/>
      <c r="I160" s="267"/>
      <c r="J160" s="267"/>
      <c r="K160" s="267"/>
      <c r="L160" s="267"/>
    </row>
    <row r="161" spans="2:12" ht="14.25" customHeight="1">
      <c r="B161" s="267"/>
      <c r="C161" s="268"/>
      <c r="D161" s="268"/>
      <c r="E161" s="271"/>
      <c r="F161" s="267"/>
      <c r="G161" s="267"/>
      <c r="H161" s="267"/>
      <c r="I161" s="267"/>
      <c r="J161" s="267"/>
      <c r="K161" s="267"/>
      <c r="L161" s="267"/>
    </row>
    <row r="162" spans="2:12" ht="14.25" customHeight="1">
      <c r="B162" s="267"/>
      <c r="C162" s="268"/>
      <c r="D162" s="268"/>
      <c r="E162" s="271"/>
      <c r="F162" s="267"/>
      <c r="G162" s="267"/>
      <c r="H162" s="267"/>
      <c r="I162" s="267"/>
      <c r="J162" s="267"/>
      <c r="K162" s="267"/>
      <c r="L162" s="267"/>
    </row>
    <row r="163" spans="2:12" ht="14.25" customHeight="1">
      <c r="B163" s="267"/>
      <c r="C163" s="268"/>
      <c r="D163" s="268"/>
      <c r="E163" s="271"/>
      <c r="F163" s="267"/>
      <c r="G163" s="267"/>
      <c r="H163" s="267"/>
      <c r="I163" s="267"/>
      <c r="J163" s="267"/>
      <c r="K163" s="267"/>
      <c r="L163" s="267"/>
    </row>
    <row r="164" spans="2:12" ht="14.25" customHeight="1">
      <c r="B164" s="267"/>
      <c r="C164" s="268"/>
      <c r="D164" s="268"/>
      <c r="E164" s="271"/>
      <c r="F164" s="267"/>
      <c r="G164" s="267"/>
      <c r="H164" s="267"/>
      <c r="I164" s="267"/>
      <c r="J164" s="267"/>
      <c r="K164" s="267"/>
      <c r="L164" s="267"/>
    </row>
    <row r="165" spans="2:12" ht="14.25" customHeight="1">
      <c r="B165" s="267"/>
      <c r="C165" s="268"/>
      <c r="D165" s="268"/>
      <c r="E165" s="271"/>
      <c r="F165" s="267"/>
      <c r="G165" s="267"/>
      <c r="H165" s="267"/>
      <c r="I165" s="267"/>
      <c r="J165" s="267"/>
      <c r="K165" s="267"/>
      <c r="L165" s="267"/>
    </row>
    <row r="166" spans="2:12" ht="14.25" customHeight="1">
      <c r="B166" s="267"/>
      <c r="C166" s="268"/>
      <c r="D166" s="268"/>
      <c r="E166" s="271"/>
      <c r="F166" s="267"/>
      <c r="G166" s="267"/>
      <c r="H166" s="267"/>
      <c r="I166" s="267"/>
      <c r="J166" s="267"/>
      <c r="K166" s="267"/>
      <c r="L166" s="267"/>
    </row>
    <row r="167" spans="2:12" ht="14.25" customHeight="1">
      <c r="B167" s="267"/>
      <c r="C167" s="268"/>
      <c r="D167" s="268"/>
      <c r="E167" s="271"/>
      <c r="F167" s="267"/>
      <c r="G167" s="267"/>
      <c r="H167" s="267"/>
      <c r="I167" s="267"/>
      <c r="J167" s="267"/>
      <c r="K167" s="267"/>
      <c r="L167" s="267"/>
    </row>
    <row r="168" spans="2:12" ht="14.25" customHeight="1">
      <c r="B168" s="267"/>
      <c r="C168" s="268"/>
      <c r="D168" s="268"/>
      <c r="E168" s="271"/>
      <c r="F168" s="267"/>
      <c r="G168" s="267"/>
      <c r="H168" s="267"/>
      <c r="I168" s="267"/>
      <c r="J168" s="267"/>
      <c r="K168" s="267"/>
      <c r="L168" s="267"/>
    </row>
    <row r="169" spans="2:12" ht="14.25" customHeight="1">
      <c r="B169" s="267"/>
      <c r="C169" s="268"/>
      <c r="D169" s="268"/>
      <c r="E169" s="271"/>
      <c r="F169" s="267"/>
      <c r="G169" s="267"/>
      <c r="H169" s="267"/>
      <c r="I169" s="267"/>
      <c r="J169" s="267"/>
      <c r="K169" s="267"/>
      <c r="L169" s="267"/>
    </row>
    <row r="170" spans="2:12" ht="14.25" customHeight="1">
      <c r="B170" s="267"/>
      <c r="C170" s="268"/>
      <c r="D170" s="268"/>
      <c r="E170" s="271"/>
      <c r="F170" s="267"/>
      <c r="G170" s="267"/>
      <c r="H170" s="267"/>
      <c r="I170" s="267"/>
      <c r="J170" s="267"/>
      <c r="K170" s="267"/>
      <c r="L170" s="267"/>
    </row>
    <row r="171" spans="2:12" ht="14.25" customHeight="1">
      <c r="B171" s="267"/>
      <c r="C171" s="268"/>
      <c r="D171" s="268"/>
      <c r="E171" s="271"/>
      <c r="F171" s="267"/>
      <c r="G171" s="267"/>
      <c r="H171" s="267"/>
      <c r="I171" s="267"/>
      <c r="J171" s="267"/>
      <c r="K171" s="267"/>
      <c r="L171" s="267"/>
    </row>
    <row r="172" spans="2:12" ht="14.25" customHeight="1">
      <c r="B172" s="267"/>
      <c r="C172" s="268"/>
      <c r="D172" s="268"/>
      <c r="E172" s="271"/>
      <c r="F172" s="267"/>
      <c r="G172" s="267"/>
      <c r="H172" s="267"/>
      <c r="I172" s="267"/>
      <c r="J172" s="267"/>
      <c r="K172" s="267"/>
      <c r="L172" s="267"/>
    </row>
    <row r="173" spans="2:12" ht="14.25" customHeight="1">
      <c r="B173" s="267"/>
      <c r="C173" s="268"/>
      <c r="D173" s="268"/>
      <c r="E173" s="271"/>
      <c r="F173" s="267"/>
      <c r="G173" s="267"/>
      <c r="H173" s="267"/>
      <c r="I173" s="267"/>
      <c r="J173" s="267"/>
      <c r="K173" s="267"/>
      <c r="L173" s="267"/>
    </row>
    <row r="174" spans="2:12" ht="14.25" customHeight="1">
      <c r="B174" s="267"/>
      <c r="C174" s="268"/>
      <c r="D174" s="268"/>
      <c r="E174" s="271"/>
      <c r="F174" s="267"/>
      <c r="G174" s="267"/>
      <c r="H174" s="267"/>
      <c r="I174" s="267"/>
      <c r="J174" s="267"/>
      <c r="K174" s="267"/>
      <c r="L174" s="267"/>
    </row>
    <row r="175" spans="2:12" ht="14.25" customHeight="1">
      <c r="B175" s="267"/>
      <c r="C175" s="268"/>
      <c r="D175" s="268"/>
      <c r="E175" s="271"/>
      <c r="F175" s="267"/>
      <c r="G175" s="267"/>
      <c r="H175" s="267"/>
      <c r="I175" s="267"/>
      <c r="J175" s="267"/>
      <c r="K175" s="267"/>
      <c r="L175" s="267"/>
    </row>
    <row r="176" spans="2:12" ht="14.25" customHeight="1">
      <c r="B176" s="267"/>
      <c r="C176" s="268"/>
      <c r="D176" s="268"/>
      <c r="E176" s="271"/>
      <c r="F176" s="267"/>
      <c r="G176" s="267"/>
      <c r="H176" s="267"/>
      <c r="I176" s="267"/>
      <c r="J176" s="267"/>
      <c r="K176" s="267"/>
      <c r="L176" s="267"/>
    </row>
    <row r="177" spans="2:12" ht="14.25" customHeight="1">
      <c r="B177" s="267"/>
      <c r="C177" s="268"/>
      <c r="D177" s="268"/>
      <c r="E177" s="271"/>
      <c r="F177" s="267"/>
      <c r="G177" s="267"/>
      <c r="H177" s="267"/>
      <c r="I177" s="267"/>
      <c r="J177" s="267"/>
      <c r="K177" s="267"/>
      <c r="L177" s="267"/>
    </row>
    <row r="178" spans="2:12" ht="14.25" customHeight="1">
      <c r="B178" s="267"/>
      <c r="C178" s="268"/>
      <c r="D178" s="268"/>
      <c r="E178" s="271"/>
      <c r="F178" s="267"/>
      <c r="G178" s="267"/>
      <c r="H178" s="267"/>
      <c r="I178" s="267"/>
      <c r="J178" s="267"/>
      <c r="K178" s="267"/>
      <c r="L178" s="267"/>
    </row>
    <row r="179" spans="2:12" ht="14.25" customHeight="1">
      <c r="B179" s="267"/>
      <c r="C179" s="268"/>
      <c r="D179" s="268"/>
      <c r="E179" s="271"/>
      <c r="F179" s="267"/>
      <c r="G179" s="267"/>
      <c r="H179" s="267"/>
      <c r="I179" s="267"/>
      <c r="J179" s="267"/>
      <c r="K179" s="267"/>
      <c r="L179" s="267"/>
    </row>
    <row r="180" spans="2:12" ht="14.25" customHeight="1">
      <c r="B180" s="267"/>
      <c r="C180" s="268"/>
      <c r="D180" s="268"/>
      <c r="E180" s="271"/>
      <c r="F180" s="267"/>
      <c r="G180" s="267"/>
      <c r="H180" s="267"/>
      <c r="I180" s="267"/>
      <c r="J180" s="267"/>
      <c r="K180" s="267"/>
      <c r="L180" s="267"/>
    </row>
    <row r="181" spans="2:12" ht="14.25" customHeight="1">
      <c r="B181" s="267"/>
      <c r="C181" s="268"/>
      <c r="D181" s="268"/>
      <c r="E181" s="271"/>
      <c r="F181" s="267"/>
      <c r="G181" s="267"/>
      <c r="H181" s="267"/>
      <c r="I181" s="267"/>
      <c r="J181" s="267"/>
      <c r="K181" s="267"/>
      <c r="L181" s="267"/>
    </row>
    <row r="182" spans="2:12" ht="14.25" customHeight="1">
      <c r="B182" s="267"/>
      <c r="C182" s="268"/>
      <c r="D182" s="268"/>
      <c r="E182" s="271"/>
      <c r="F182" s="267"/>
      <c r="G182" s="267"/>
      <c r="H182" s="267"/>
      <c r="I182" s="267"/>
      <c r="J182" s="267"/>
      <c r="K182" s="267"/>
      <c r="L182" s="267"/>
    </row>
    <row r="183" spans="2:12" ht="14.25" customHeight="1">
      <c r="B183" s="267"/>
      <c r="C183" s="268"/>
      <c r="D183" s="268"/>
      <c r="E183" s="271"/>
      <c r="F183" s="267"/>
      <c r="G183" s="267"/>
      <c r="H183" s="267"/>
      <c r="I183" s="267"/>
      <c r="J183" s="267"/>
      <c r="K183" s="267"/>
      <c r="L183" s="267"/>
    </row>
    <row r="184" spans="2:12" ht="14.25" customHeight="1">
      <c r="B184" s="267"/>
      <c r="C184" s="268"/>
      <c r="D184" s="268"/>
      <c r="E184" s="271"/>
      <c r="F184" s="267"/>
      <c r="G184" s="267"/>
      <c r="H184" s="267"/>
      <c r="I184" s="267"/>
      <c r="J184" s="267"/>
      <c r="K184" s="267"/>
      <c r="L184" s="267"/>
    </row>
    <row r="185" spans="2:12" ht="14.25" customHeight="1">
      <c r="B185" s="267"/>
      <c r="C185" s="268"/>
      <c r="D185" s="268"/>
      <c r="E185" s="271"/>
      <c r="F185" s="267"/>
      <c r="G185" s="267"/>
      <c r="H185" s="267"/>
      <c r="I185" s="267"/>
      <c r="J185" s="267"/>
      <c r="K185" s="267"/>
      <c r="L185" s="267"/>
    </row>
    <row r="186" spans="2:12" ht="14.25" customHeight="1">
      <c r="B186" s="267"/>
      <c r="C186" s="268"/>
      <c r="D186" s="268"/>
      <c r="E186" s="271"/>
      <c r="F186" s="267"/>
      <c r="G186" s="267"/>
      <c r="H186" s="267"/>
      <c r="I186" s="267"/>
      <c r="J186" s="267"/>
      <c r="K186" s="267"/>
      <c r="L186" s="267"/>
    </row>
    <row r="187" spans="2:12" ht="14.25" customHeight="1">
      <c r="B187" s="267"/>
      <c r="C187" s="268"/>
      <c r="D187" s="268"/>
      <c r="E187" s="271"/>
      <c r="F187" s="267"/>
      <c r="G187" s="267"/>
      <c r="H187" s="267"/>
      <c r="I187" s="267"/>
      <c r="J187" s="267"/>
      <c r="K187" s="267"/>
      <c r="L187" s="267"/>
    </row>
    <row r="188" spans="2:12" ht="14.25" customHeight="1">
      <c r="B188" s="267"/>
      <c r="C188" s="268"/>
      <c r="D188" s="268"/>
      <c r="E188" s="271"/>
      <c r="F188" s="267"/>
      <c r="G188" s="267"/>
      <c r="H188" s="267"/>
      <c r="I188" s="267"/>
      <c r="J188" s="267"/>
      <c r="K188" s="267"/>
      <c r="L188" s="267"/>
    </row>
    <row r="189" spans="2:12" ht="14.25" customHeight="1">
      <c r="B189" s="267"/>
      <c r="C189" s="268"/>
      <c r="D189" s="268"/>
      <c r="E189" s="271"/>
      <c r="F189" s="267"/>
      <c r="G189" s="267"/>
      <c r="H189" s="267"/>
      <c r="I189" s="267"/>
      <c r="J189" s="267"/>
      <c r="K189" s="267"/>
      <c r="L189" s="267"/>
    </row>
    <row r="190" spans="2:12" ht="14.25" customHeight="1">
      <c r="B190" s="267"/>
      <c r="C190" s="268"/>
      <c r="D190" s="268"/>
      <c r="E190" s="271"/>
      <c r="F190" s="267"/>
      <c r="G190" s="267"/>
      <c r="H190" s="267"/>
      <c r="I190" s="267"/>
      <c r="J190" s="267"/>
      <c r="K190" s="267"/>
      <c r="L190" s="267"/>
    </row>
    <row r="191" spans="2:12" ht="14.25" customHeight="1">
      <c r="B191" s="267"/>
      <c r="C191" s="268"/>
      <c r="D191" s="268"/>
      <c r="E191" s="271"/>
      <c r="F191" s="267"/>
      <c r="G191" s="267"/>
      <c r="H191" s="267"/>
      <c r="I191" s="267"/>
      <c r="J191" s="267"/>
      <c r="K191" s="267"/>
      <c r="L191" s="267"/>
    </row>
    <row r="192" spans="2:12" ht="14.25" customHeight="1">
      <c r="B192" s="267"/>
      <c r="C192" s="268"/>
      <c r="D192" s="268"/>
      <c r="E192" s="271"/>
      <c r="F192" s="267"/>
      <c r="G192" s="267"/>
      <c r="H192" s="267"/>
      <c r="I192" s="267"/>
      <c r="J192" s="267"/>
      <c r="K192" s="267"/>
      <c r="L192" s="267"/>
    </row>
    <row r="193" spans="2:12" ht="14.25" customHeight="1">
      <c r="B193" s="267"/>
      <c r="C193" s="268"/>
      <c r="D193" s="268"/>
      <c r="E193" s="271"/>
      <c r="F193" s="267"/>
      <c r="G193" s="267"/>
      <c r="H193" s="267"/>
      <c r="I193" s="267"/>
      <c r="J193" s="267"/>
      <c r="K193" s="267"/>
      <c r="L193" s="267"/>
    </row>
    <row r="194" spans="2:12" ht="14.25" customHeight="1">
      <c r="B194" s="267"/>
      <c r="C194" s="268"/>
      <c r="D194" s="268"/>
      <c r="E194" s="271"/>
      <c r="F194" s="267"/>
      <c r="G194" s="267"/>
      <c r="H194" s="267"/>
      <c r="I194" s="267"/>
      <c r="J194" s="267"/>
      <c r="K194" s="267"/>
      <c r="L194" s="267"/>
    </row>
    <row r="195" spans="2:12" ht="14.25" customHeight="1">
      <c r="B195" s="267"/>
      <c r="C195" s="268"/>
      <c r="D195" s="268"/>
      <c r="E195" s="271"/>
      <c r="F195" s="267"/>
      <c r="G195" s="267"/>
      <c r="H195" s="267"/>
      <c r="I195" s="267"/>
      <c r="J195" s="267"/>
      <c r="K195" s="267"/>
      <c r="L195" s="267"/>
    </row>
    <row r="196" spans="2:12" ht="14.25" customHeight="1">
      <c r="B196" s="267"/>
      <c r="C196" s="268"/>
      <c r="D196" s="268"/>
      <c r="E196" s="271"/>
      <c r="F196" s="267"/>
      <c r="G196" s="267"/>
      <c r="H196" s="267"/>
      <c r="I196" s="267"/>
      <c r="J196" s="267"/>
      <c r="K196" s="267"/>
      <c r="L196" s="267"/>
    </row>
    <row r="197" spans="2:12" ht="14.25" customHeight="1">
      <c r="B197" s="267"/>
      <c r="C197" s="268"/>
      <c r="D197" s="268"/>
      <c r="E197" s="271"/>
      <c r="F197" s="267"/>
      <c r="G197" s="267"/>
      <c r="H197" s="267"/>
      <c r="I197" s="267"/>
      <c r="J197" s="267"/>
      <c r="K197" s="267"/>
      <c r="L197" s="267"/>
    </row>
    <row r="198" spans="2:12" ht="14.25" customHeight="1">
      <c r="B198" s="267"/>
      <c r="C198" s="268"/>
      <c r="D198" s="268"/>
      <c r="E198" s="271"/>
      <c r="F198" s="267"/>
      <c r="G198" s="267"/>
      <c r="H198" s="267"/>
      <c r="I198" s="267"/>
      <c r="J198" s="267"/>
      <c r="K198" s="267"/>
      <c r="L198" s="267"/>
    </row>
    <row r="199" spans="2:12" ht="14.25" customHeight="1">
      <c r="B199" s="267"/>
      <c r="C199" s="268"/>
      <c r="D199" s="268"/>
      <c r="E199" s="271"/>
      <c r="F199" s="267"/>
      <c r="G199" s="267"/>
      <c r="H199" s="267"/>
      <c r="I199" s="267"/>
      <c r="J199" s="267"/>
      <c r="K199" s="267"/>
      <c r="L199" s="267"/>
    </row>
    <row r="200" spans="2:12" ht="14.25" customHeight="1">
      <c r="B200" s="267"/>
      <c r="C200" s="268"/>
      <c r="D200" s="268"/>
      <c r="E200" s="271"/>
      <c r="F200" s="267"/>
      <c r="G200" s="267"/>
      <c r="H200" s="267"/>
      <c r="I200" s="267"/>
      <c r="J200" s="267"/>
      <c r="K200" s="267"/>
      <c r="L200" s="267"/>
    </row>
    <row r="201" spans="2:12" ht="14.25" customHeight="1">
      <c r="B201" s="267"/>
      <c r="C201" s="268"/>
      <c r="D201" s="268"/>
      <c r="E201" s="271"/>
      <c r="F201" s="267"/>
      <c r="G201" s="267"/>
      <c r="H201" s="267"/>
      <c r="I201" s="267"/>
      <c r="J201" s="267"/>
      <c r="K201" s="267"/>
      <c r="L201" s="267"/>
    </row>
    <row r="202" spans="2:12" ht="14.25" customHeight="1">
      <c r="B202" s="267"/>
      <c r="C202" s="268"/>
      <c r="D202" s="268"/>
      <c r="E202" s="271"/>
      <c r="F202" s="267"/>
      <c r="G202" s="267"/>
      <c r="H202" s="267"/>
      <c r="I202" s="267"/>
      <c r="J202" s="267"/>
      <c r="K202" s="267"/>
      <c r="L202" s="267"/>
    </row>
    <row r="203" spans="2:12" ht="14.25" customHeight="1">
      <c r="B203" s="267"/>
      <c r="C203" s="268"/>
      <c r="D203" s="268"/>
      <c r="E203" s="271"/>
      <c r="F203" s="267"/>
      <c r="G203" s="267"/>
      <c r="H203" s="267"/>
      <c r="I203" s="267"/>
      <c r="J203" s="267"/>
      <c r="K203" s="267"/>
      <c r="L203" s="267"/>
    </row>
    <row r="204" spans="2:12" ht="14.25" customHeight="1">
      <c r="B204" s="267"/>
      <c r="C204" s="268"/>
      <c r="D204" s="268"/>
      <c r="E204" s="271"/>
      <c r="F204" s="267"/>
      <c r="G204" s="267"/>
      <c r="H204" s="267"/>
      <c r="I204" s="267"/>
      <c r="J204" s="267"/>
      <c r="K204" s="267"/>
      <c r="L204" s="267"/>
    </row>
    <row r="205" spans="2:12" ht="14.25" customHeight="1">
      <c r="B205" s="267"/>
      <c r="C205" s="268"/>
      <c r="D205" s="268"/>
      <c r="E205" s="271"/>
      <c r="F205" s="267"/>
      <c r="G205" s="267"/>
      <c r="H205" s="267"/>
      <c r="I205" s="267"/>
      <c r="J205" s="267"/>
      <c r="K205" s="267"/>
      <c r="L205" s="267"/>
    </row>
    <row r="206" spans="2:12" ht="14.25" customHeight="1">
      <c r="B206" s="267"/>
      <c r="C206" s="268"/>
      <c r="D206" s="268"/>
      <c r="E206" s="271"/>
      <c r="F206" s="267"/>
      <c r="G206" s="267"/>
      <c r="H206" s="267"/>
      <c r="I206" s="267"/>
      <c r="J206" s="267"/>
      <c r="K206" s="267"/>
      <c r="L206" s="267"/>
    </row>
    <row r="207" spans="2:12" ht="14.25" customHeight="1">
      <c r="B207" s="267"/>
      <c r="C207" s="268"/>
      <c r="D207" s="268"/>
      <c r="E207" s="271"/>
      <c r="F207" s="267"/>
      <c r="G207" s="267"/>
      <c r="H207" s="267"/>
      <c r="I207" s="267"/>
      <c r="J207" s="267"/>
      <c r="K207" s="267"/>
      <c r="L207" s="267"/>
    </row>
    <row r="208" spans="2:12" ht="14.25" customHeight="1">
      <c r="B208" s="267"/>
      <c r="C208" s="268"/>
      <c r="D208" s="268"/>
      <c r="E208" s="271"/>
      <c r="F208" s="267"/>
      <c r="G208" s="267"/>
      <c r="H208" s="267"/>
      <c r="I208" s="267"/>
      <c r="J208" s="267"/>
      <c r="K208" s="267"/>
      <c r="L208" s="267"/>
    </row>
    <row r="209" spans="2:12" ht="14.25" customHeight="1">
      <c r="B209" s="267"/>
      <c r="C209" s="268"/>
      <c r="D209" s="268"/>
      <c r="E209" s="271"/>
      <c r="F209" s="267"/>
      <c r="G209" s="267"/>
      <c r="H209" s="267"/>
      <c r="I209" s="267"/>
      <c r="J209" s="267"/>
      <c r="K209" s="267"/>
      <c r="L209" s="267"/>
    </row>
    <row r="210" spans="2:12" ht="14.25" customHeight="1">
      <c r="B210" s="267"/>
      <c r="C210" s="268"/>
      <c r="D210" s="268"/>
      <c r="E210" s="271"/>
      <c r="F210" s="267"/>
      <c r="G210" s="267"/>
      <c r="H210" s="267"/>
      <c r="I210" s="267"/>
      <c r="J210" s="267"/>
      <c r="K210" s="267"/>
      <c r="L210" s="267"/>
    </row>
    <row r="211" spans="2:12" ht="14.25" customHeight="1">
      <c r="B211" s="267"/>
      <c r="C211" s="268"/>
      <c r="D211" s="268"/>
      <c r="E211" s="271"/>
      <c r="F211" s="267"/>
      <c r="G211" s="267"/>
      <c r="H211" s="267"/>
      <c r="I211" s="267"/>
      <c r="J211" s="267"/>
      <c r="K211" s="267"/>
      <c r="L211" s="267"/>
    </row>
    <row r="212" spans="2:12" ht="14.25" customHeight="1">
      <c r="B212" s="267"/>
      <c r="C212" s="268"/>
      <c r="D212" s="268"/>
      <c r="E212" s="271"/>
      <c r="F212" s="267"/>
      <c r="G212" s="267"/>
      <c r="H212" s="267"/>
      <c r="I212" s="267"/>
      <c r="J212" s="267"/>
      <c r="K212" s="267"/>
      <c r="L212" s="267"/>
    </row>
    <row r="213" spans="2:12" ht="14.25" customHeight="1">
      <c r="B213" s="267"/>
      <c r="C213" s="268"/>
      <c r="D213" s="268"/>
      <c r="E213" s="271"/>
      <c r="F213" s="267"/>
      <c r="G213" s="267"/>
      <c r="H213" s="267"/>
      <c r="I213" s="267"/>
      <c r="J213" s="267"/>
      <c r="K213" s="267"/>
      <c r="L213" s="267"/>
    </row>
    <row r="214" spans="2:12" ht="14.25" customHeight="1">
      <c r="B214" s="267"/>
      <c r="C214" s="268"/>
      <c r="D214" s="268"/>
      <c r="E214" s="271"/>
      <c r="F214" s="267"/>
      <c r="G214" s="267"/>
      <c r="H214" s="267"/>
      <c r="I214" s="267"/>
      <c r="J214" s="267"/>
      <c r="K214" s="267"/>
      <c r="L214" s="267"/>
    </row>
    <row r="215" spans="2:12" ht="14.25" customHeight="1">
      <c r="B215" s="267"/>
      <c r="C215" s="268"/>
      <c r="D215" s="268"/>
      <c r="E215" s="271"/>
      <c r="F215" s="267"/>
      <c r="G215" s="267"/>
      <c r="H215" s="267"/>
      <c r="I215" s="267"/>
      <c r="J215" s="267"/>
      <c r="K215" s="267"/>
      <c r="L215" s="267"/>
    </row>
    <row r="216" spans="2:12" ht="14.25" customHeight="1">
      <c r="B216" s="267"/>
      <c r="C216" s="268"/>
      <c r="D216" s="268"/>
      <c r="E216" s="271"/>
      <c r="F216" s="267"/>
      <c r="G216" s="267"/>
      <c r="H216" s="267"/>
      <c r="I216" s="267"/>
      <c r="J216" s="267"/>
      <c r="K216" s="267"/>
      <c r="L216" s="267"/>
    </row>
    <row r="217" spans="2:12" ht="14.25" customHeight="1">
      <c r="B217" s="267"/>
      <c r="C217" s="268"/>
      <c r="D217" s="268"/>
      <c r="E217" s="271"/>
      <c r="F217" s="267"/>
      <c r="G217" s="267"/>
      <c r="H217" s="267"/>
      <c r="I217" s="267"/>
      <c r="J217" s="267"/>
      <c r="K217" s="267"/>
      <c r="L217" s="267"/>
    </row>
    <row r="218" spans="2:12" ht="14.25" customHeight="1">
      <c r="B218" s="267"/>
      <c r="C218" s="268"/>
      <c r="D218" s="268"/>
      <c r="E218" s="271"/>
      <c r="F218" s="267"/>
      <c r="G218" s="267"/>
      <c r="H218" s="267"/>
      <c r="I218" s="267"/>
      <c r="J218" s="267"/>
      <c r="K218" s="267"/>
      <c r="L218" s="267"/>
    </row>
    <row r="219" spans="2:12" ht="14.25" customHeight="1">
      <c r="B219" s="267"/>
      <c r="C219" s="268"/>
      <c r="D219" s="268"/>
      <c r="E219" s="271"/>
      <c r="F219" s="267"/>
      <c r="G219" s="267"/>
      <c r="H219" s="267"/>
      <c r="I219" s="267"/>
      <c r="J219" s="267"/>
      <c r="K219" s="267"/>
      <c r="L219" s="267"/>
    </row>
    <row r="220" spans="2:12" ht="14.25" customHeight="1">
      <c r="B220" s="267"/>
      <c r="C220" s="268"/>
      <c r="D220" s="268"/>
      <c r="E220" s="271"/>
      <c r="F220" s="267"/>
      <c r="G220" s="267"/>
      <c r="H220" s="267"/>
      <c r="I220" s="267"/>
      <c r="J220" s="267"/>
      <c r="K220" s="267"/>
      <c r="L220" s="267"/>
    </row>
    <row r="221" spans="2:12" ht="14.25" customHeight="1">
      <c r="B221" s="267"/>
      <c r="C221" s="268"/>
      <c r="D221" s="268"/>
      <c r="E221" s="271"/>
      <c r="F221" s="267"/>
      <c r="G221" s="267"/>
      <c r="H221" s="267"/>
      <c r="I221" s="267"/>
      <c r="J221" s="267"/>
      <c r="K221" s="267"/>
      <c r="L221" s="267"/>
    </row>
    <row r="222" spans="2:12" ht="14.25" customHeight="1">
      <c r="B222" s="267"/>
      <c r="C222" s="268"/>
      <c r="D222" s="268"/>
      <c r="E222" s="271"/>
      <c r="F222" s="267"/>
      <c r="G222" s="267"/>
      <c r="H222" s="267"/>
      <c r="I222" s="267"/>
      <c r="J222" s="267"/>
      <c r="K222" s="267"/>
      <c r="L222" s="267"/>
    </row>
    <row r="223" spans="2:12" ht="14.25" customHeight="1">
      <c r="B223" s="267"/>
      <c r="C223" s="268"/>
      <c r="D223" s="268"/>
      <c r="E223" s="271"/>
      <c r="F223" s="267"/>
      <c r="G223" s="267"/>
      <c r="H223" s="267"/>
      <c r="I223" s="267"/>
      <c r="J223" s="267"/>
      <c r="K223" s="267"/>
      <c r="L223" s="267"/>
    </row>
    <row r="224" spans="2:12" ht="14.25" customHeight="1">
      <c r="B224" s="267"/>
      <c r="C224" s="268"/>
      <c r="D224" s="268"/>
      <c r="E224" s="271"/>
      <c r="F224" s="267"/>
      <c r="G224" s="267"/>
      <c r="H224" s="267"/>
      <c r="I224" s="267"/>
      <c r="J224" s="267"/>
      <c r="K224" s="267"/>
      <c r="L224" s="267"/>
    </row>
    <row r="225" spans="2:12" ht="14.25" customHeight="1">
      <c r="B225" s="267"/>
      <c r="C225" s="268"/>
      <c r="D225" s="268"/>
      <c r="E225" s="271"/>
      <c r="F225" s="267"/>
      <c r="G225" s="267"/>
      <c r="H225" s="267"/>
      <c r="I225" s="267"/>
      <c r="J225" s="267"/>
      <c r="K225" s="267"/>
      <c r="L225" s="267"/>
    </row>
    <row r="226" spans="2:12" ht="14.25" customHeight="1">
      <c r="B226" s="267"/>
      <c r="C226" s="268"/>
      <c r="D226" s="268"/>
      <c r="E226" s="271"/>
      <c r="F226" s="267"/>
      <c r="G226" s="267"/>
      <c r="H226" s="267"/>
      <c r="I226" s="267"/>
      <c r="J226" s="267"/>
      <c r="K226" s="267"/>
      <c r="L226" s="267"/>
    </row>
    <row r="227" spans="2:12" ht="14.25" customHeight="1">
      <c r="B227" s="267"/>
      <c r="C227" s="268"/>
      <c r="D227" s="268"/>
      <c r="E227" s="271"/>
      <c r="F227" s="267"/>
      <c r="G227" s="267"/>
      <c r="H227" s="267"/>
      <c r="I227" s="267"/>
      <c r="J227" s="267"/>
      <c r="K227" s="267"/>
      <c r="L227" s="267"/>
    </row>
    <row r="228" spans="2:12" ht="14.25" customHeight="1">
      <c r="B228" s="267"/>
      <c r="C228" s="268"/>
      <c r="D228" s="268"/>
      <c r="E228" s="271"/>
      <c r="F228" s="267"/>
      <c r="G228" s="267"/>
      <c r="H228" s="267"/>
      <c r="I228" s="267"/>
      <c r="J228" s="267"/>
      <c r="K228" s="267"/>
      <c r="L228" s="267"/>
    </row>
    <row r="229" spans="2:12" ht="14.25" customHeight="1">
      <c r="B229" s="267"/>
      <c r="C229" s="268"/>
      <c r="D229" s="268"/>
      <c r="E229" s="271"/>
      <c r="F229" s="267"/>
      <c r="G229" s="267"/>
      <c r="H229" s="267"/>
      <c r="I229" s="267"/>
      <c r="J229" s="267"/>
      <c r="K229" s="267"/>
      <c r="L229" s="267"/>
    </row>
    <row r="230" spans="2:12" ht="14.25" customHeight="1">
      <c r="B230" s="267"/>
      <c r="C230" s="268"/>
      <c r="D230" s="268"/>
      <c r="E230" s="271"/>
      <c r="F230" s="267"/>
      <c r="G230" s="267"/>
      <c r="H230" s="267"/>
      <c r="I230" s="267"/>
      <c r="J230" s="267"/>
      <c r="K230" s="267"/>
      <c r="L230" s="267"/>
    </row>
    <row r="231" spans="2:12" ht="14.25" customHeight="1">
      <c r="B231" s="267"/>
      <c r="C231" s="268"/>
      <c r="D231" s="268"/>
      <c r="E231" s="271"/>
      <c r="F231" s="267"/>
      <c r="G231" s="267"/>
      <c r="H231" s="267"/>
      <c r="I231" s="267"/>
      <c r="J231" s="267"/>
      <c r="K231" s="267"/>
      <c r="L231" s="267"/>
    </row>
    <row r="232" spans="2:12" ht="14.25" customHeight="1">
      <c r="B232" s="267"/>
      <c r="C232" s="268"/>
      <c r="D232" s="268"/>
      <c r="E232" s="271"/>
      <c r="F232" s="267"/>
      <c r="G232" s="267"/>
      <c r="H232" s="267"/>
      <c r="I232" s="267"/>
      <c r="J232" s="267"/>
      <c r="K232" s="267"/>
      <c r="L232" s="267"/>
    </row>
    <row r="233" spans="2:12" ht="14.25" customHeight="1">
      <c r="B233" s="267"/>
      <c r="C233" s="268"/>
      <c r="D233" s="268"/>
      <c r="E233" s="271"/>
      <c r="F233" s="267"/>
      <c r="G233" s="267"/>
      <c r="H233" s="267"/>
      <c r="I233" s="267"/>
      <c r="J233" s="267"/>
      <c r="K233" s="267"/>
      <c r="L233" s="267"/>
    </row>
    <row r="234" spans="2:12" ht="14.25" customHeight="1">
      <c r="B234" s="267"/>
      <c r="C234" s="268"/>
      <c r="D234" s="268"/>
      <c r="E234" s="271"/>
      <c r="F234" s="267"/>
      <c r="G234" s="267"/>
      <c r="H234" s="267"/>
      <c r="I234" s="267"/>
      <c r="J234" s="267"/>
      <c r="K234" s="267"/>
      <c r="L234" s="267"/>
    </row>
    <row r="235" spans="2:12" ht="14.25" customHeight="1">
      <c r="B235" s="267"/>
      <c r="C235" s="268"/>
      <c r="D235" s="268"/>
      <c r="E235" s="271"/>
      <c r="F235" s="267"/>
      <c r="G235" s="267"/>
      <c r="H235" s="267"/>
      <c r="I235" s="267"/>
      <c r="J235" s="267"/>
      <c r="K235" s="267"/>
      <c r="L235" s="267"/>
    </row>
    <row r="236" spans="2:12" ht="14.25" customHeight="1">
      <c r="B236" s="267"/>
      <c r="C236" s="268"/>
      <c r="D236" s="268"/>
      <c r="E236" s="271"/>
      <c r="F236" s="267"/>
      <c r="G236" s="267"/>
      <c r="H236" s="267"/>
      <c r="I236" s="267"/>
      <c r="J236" s="267"/>
      <c r="K236" s="267"/>
      <c r="L236" s="267"/>
    </row>
    <row r="237" spans="2:12" ht="14.25" customHeight="1">
      <c r="B237" s="267"/>
      <c r="C237" s="268"/>
      <c r="D237" s="268"/>
      <c r="E237" s="271"/>
      <c r="F237" s="267"/>
      <c r="G237" s="267"/>
      <c r="H237" s="267"/>
      <c r="I237" s="267"/>
      <c r="J237" s="267"/>
      <c r="K237" s="267"/>
      <c r="L237" s="267"/>
    </row>
    <row r="238" spans="2:12" ht="14.25" customHeight="1">
      <c r="B238" s="267"/>
      <c r="C238" s="268"/>
      <c r="D238" s="268"/>
      <c r="E238" s="271"/>
      <c r="F238" s="267"/>
      <c r="G238" s="267"/>
      <c r="H238" s="267"/>
      <c r="I238" s="267"/>
      <c r="J238" s="267"/>
      <c r="K238" s="267"/>
      <c r="L238" s="267"/>
    </row>
    <row r="239" spans="2:12" ht="14.25" customHeight="1">
      <c r="B239" s="267"/>
      <c r="C239" s="268"/>
      <c r="D239" s="268"/>
      <c r="E239" s="271"/>
      <c r="F239" s="267"/>
      <c r="G239" s="267"/>
      <c r="H239" s="267"/>
      <c r="I239" s="267"/>
      <c r="J239" s="267"/>
      <c r="K239" s="267"/>
      <c r="L239" s="267"/>
    </row>
    <row r="240" spans="2:12" ht="14.25" customHeight="1">
      <c r="B240" s="267"/>
      <c r="C240" s="268"/>
      <c r="D240" s="268"/>
      <c r="E240" s="271"/>
      <c r="F240" s="267"/>
      <c r="G240" s="267"/>
      <c r="H240" s="267"/>
      <c r="I240" s="267"/>
      <c r="J240" s="267"/>
      <c r="K240" s="267"/>
      <c r="L240" s="267"/>
    </row>
    <row r="241" spans="2:12" ht="14.25" customHeight="1">
      <c r="B241" s="267"/>
      <c r="C241" s="268"/>
      <c r="D241" s="268"/>
      <c r="E241" s="271"/>
      <c r="F241" s="267"/>
      <c r="G241" s="267"/>
      <c r="H241" s="267"/>
      <c r="I241" s="267"/>
      <c r="J241" s="267"/>
      <c r="K241" s="267"/>
      <c r="L241" s="267"/>
    </row>
    <row r="242" spans="2:12" ht="14.25" customHeight="1">
      <c r="B242" s="267"/>
      <c r="C242" s="268"/>
      <c r="D242" s="268"/>
      <c r="E242" s="271"/>
      <c r="F242" s="267"/>
      <c r="G242" s="267"/>
      <c r="H242" s="267"/>
      <c r="I242" s="267"/>
      <c r="J242" s="267"/>
      <c r="K242" s="267"/>
      <c r="L242" s="267"/>
    </row>
    <row r="243" spans="2:12" ht="14.25" customHeight="1">
      <c r="B243" s="267"/>
      <c r="C243" s="268"/>
      <c r="D243" s="268"/>
      <c r="E243" s="271"/>
      <c r="F243" s="267"/>
      <c r="G243" s="267"/>
      <c r="H243" s="267"/>
      <c r="I243" s="267"/>
      <c r="J243" s="267"/>
      <c r="K243" s="267"/>
      <c r="L243" s="267"/>
    </row>
    <row r="244" spans="2:12" ht="14.25" customHeight="1">
      <c r="B244" s="267"/>
      <c r="C244" s="268"/>
      <c r="D244" s="268"/>
      <c r="E244" s="271"/>
      <c r="F244" s="267"/>
      <c r="G244" s="267"/>
      <c r="H244" s="267"/>
      <c r="I244" s="267"/>
      <c r="J244" s="267"/>
      <c r="K244" s="267"/>
      <c r="L244" s="267"/>
    </row>
    <row r="245" spans="2:12" ht="14.25" customHeight="1">
      <c r="B245" s="267"/>
      <c r="C245" s="268"/>
      <c r="D245" s="268"/>
      <c r="E245" s="271"/>
      <c r="F245" s="267"/>
      <c r="G245" s="267"/>
      <c r="H245" s="267"/>
      <c r="I245" s="267"/>
      <c r="J245" s="267"/>
      <c r="K245" s="267"/>
      <c r="L245" s="267"/>
    </row>
    <row r="246" spans="2:12" ht="14.25" customHeight="1">
      <c r="B246" s="267"/>
      <c r="C246" s="268"/>
      <c r="D246" s="268"/>
      <c r="E246" s="271"/>
      <c r="F246" s="267"/>
      <c r="G246" s="267"/>
      <c r="H246" s="267"/>
      <c r="I246" s="267"/>
      <c r="J246" s="267"/>
      <c r="K246" s="267"/>
      <c r="L246" s="267"/>
    </row>
    <row r="247" spans="2:12" ht="14.25" customHeight="1">
      <c r="B247" s="267"/>
      <c r="C247" s="268"/>
      <c r="D247" s="268"/>
      <c r="E247" s="271"/>
      <c r="F247" s="267"/>
      <c r="G247" s="267"/>
      <c r="H247" s="267"/>
      <c r="I247" s="267"/>
      <c r="J247" s="267"/>
      <c r="K247" s="267"/>
      <c r="L247" s="267"/>
    </row>
    <row r="248" spans="2:12" ht="14.25" customHeight="1">
      <c r="B248" s="267"/>
      <c r="C248" s="268"/>
      <c r="D248" s="268"/>
      <c r="E248" s="271"/>
      <c r="F248" s="267"/>
      <c r="G248" s="267"/>
      <c r="H248" s="267"/>
      <c r="I248" s="267"/>
      <c r="J248" s="267"/>
      <c r="K248" s="267"/>
      <c r="L248" s="267"/>
    </row>
    <row r="249" spans="2:12" ht="14.25" customHeight="1">
      <c r="B249" s="267"/>
      <c r="C249" s="268"/>
      <c r="D249" s="268"/>
      <c r="E249" s="271"/>
      <c r="F249" s="267"/>
      <c r="G249" s="267"/>
      <c r="H249" s="267"/>
      <c r="I249" s="267"/>
      <c r="J249" s="267"/>
      <c r="K249" s="267"/>
      <c r="L249" s="267"/>
    </row>
    <row r="250" spans="2:12" ht="14.25" customHeight="1">
      <c r="B250" s="267"/>
      <c r="C250" s="268"/>
      <c r="D250" s="268"/>
      <c r="E250" s="271"/>
      <c r="F250" s="267"/>
      <c r="G250" s="267"/>
      <c r="H250" s="267"/>
      <c r="I250" s="267"/>
      <c r="J250" s="267"/>
      <c r="K250" s="267"/>
      <c r="L250" s="267"/>
    </row>
    <row r="251" spans="2:12" ht="14.25" customHeight="1">
      <c r="B251" s="267"/>
      <c r="C251" s="268"/>
      <c r="D251" s="268"/>
      <c r="E251" s="271"/>
      <c r="F251" s="267"/>
      <c r="G251" s="267"/>
      <c r="H251" s="267"/>
      <c r="I251" s="267"/>
      <c r="J251" s="267"/>
      <c r="K251" s="267"/>
      <c r="L251" s="267"/>
    </row>
    <row r="252" spans="2:12" ht="14.25" customHeight="1">
      <c r="B252" s="267"/>
      <c r="C252" s="268"/>
      <c r="D252" s="268"/>
      <c r="E252" s="271"/>
      <c r="F252" s="267"/>
      <c r="G252" s="267"/>
      <c r="H252" s="267"/>
      <c r="I252" s="267"/>
      <c r="J252" s="267"/>
      <c r="K252" s="267"/>
      <c r="L252" s="267"/>
    </row>
    <row r="253" spans="2:12" ht="14.25" customHeight="1">
      <c r="B253" s="267"/>
      <c r="C253" s="268"/>
      <c r="D253" s="268"/>
      <c r="E253" s="271"/>
      <c r="F253" s="267"/>
      <c r="G253" s="267"/>
      <c r="H253" s="267"/>
      <c r="I253" s="267"/>
      <c r="J253" s="267"/>
      <c r="K253" s="267"/>
      <c r="L253" s="267"/>
    </row>
    <row r="254" spans="2:12" ht="14.25" customHeight="1">
      <c r="B254" s="267"/>
      <c r="C254" s="268"/>
      <c r="D254" s="268"/>
      <c r="E254" s="271"/>
      <c r="F254" s="267"/>
      <c r="G254" s="267"/>
      <c r="H254" s="267"/>
      <c r="I254" s="267"/>
      <c r="J254" s="267"/>
      <c r="K254" s="267"/>
      <c r="L254" s="267"/>
    </row>
    <row r="255" spans="2:12" ht="14.25" customHeight="1">
      <c r="B255" s="267"/>
      <c r="C255" s="268"/>
      <c r="D255" s="268"/>
      <c r="E255" s="271"/>
      <c r="F255" s="267"/>
      <c r="G255" s="267"/>
      <c r="H255" s="267"/>
      <c r="I255" s="267"/>
      <c r="J255" s="267"/>
      <c r="K255" s="267"/>
      <c r="L255" s="267"/>
    </row>
    <row r="256" spans="2:12" ht="14.25" customHeight="1">
      <c r="B256" s="267"/>
      <c r="C256" s="268"/>
      <c r="D256" s="268"/>
      <c r="E256" s="271"/>
      <c r="F256" s="267"/>
      <c r="G256" s="267"/>
      <c r="H256" s="267"/>
      <c r="I256" s="267"/>
      <c r="J256" s="267"/>
      <c r="K256" s="267"/>
      <c r="L256" s="267"/>
    </row>
    <row r="257" spans="2:12" ht="14.25" customHeight="1">
      <c r="B257" s="267"/>
      <c r="C257" s="268"/>
      <c r="D257" s="268"/>
      <c r="E257" s="271"/>
      <c r="F257" s="267"/>
      <c r="G257" s="267"/>
      <c r="H257" s="267"/>
      <c r="I257" s="267"/>
      <c r="J257" s="267"/>
      <c r="K257" s="267"/>
      <c r="L257" s="267"/>
    </row>
    <row r="258" spans="2:12" ht="14.25" customHeight="1">
      <c r="B258" s="267"/>
      <c r="C258" s="268"/>
      <c r="D258" s="268"/>
      <c r="E258" s="271"/>
      <c r="F258" s="267"/>
      <c r="G258" s="267"/>
      <c r="H258" s="267"/>
      <c r="I258" s="267"/>
      <c r="J258" s="267"/>
      <c r="K258" s="267"/>
      <c r="L258" s="267"/>
    </row>
    <row r="259" spans="2:12" ht="14.25" customHeight="1">
      <c r="B259" s="267"/>
      <c r="C259" s="268"/>
      <c r="D259" s="268"/>
      <c r="E259" s="271"/>
      <c r="F259" s="267"/>
      <c r="G259" s="267"/>
      <c r="H259" s="267"/>
      <c r="I259" s="267"/>
      <c r="J259" s="267"/>
      <c r="K259" s="267"/>
      <c r="L259" s="267"/>
    </row>
    <row r="260" spans="2:12" ht="14.25" customHeight="1">
      <c r="B260" s="267"/>
      <c r="C260" s="268"/>
      <c r="D260" s="268"/>
      <c r="E260" s="271"/>
      <c r="F260" s="267"/>
      <c r="G260" s="267"/>
      <c r="H260" s="267"/>
      <c r="I260" s="267"/>
      <c r="J260" s="267"/>
      <c r="K260" s="267"/>
      <c r="L260" s="267"/>
    </row>
    <row r="261" spans="2:12" ht="14.25" customHeight="1">
      <c r="B261" s="267"/>
      <c r="C261" s="268"/>
      <c r="D261" s="268"/>
      <c r="E261" s="271"/>
      <c r="F261" s="267"/>
      <c r="G261" s="267"/>
      <c r="H261" s="267"/>
      <c r="I261" s="267"/>
      <c r="J261" s="267"/>
      <c r="K261" s="267"/>
      <c r="L261" s="267"/>
    </row>
    <row r="262" spans="2:12" ht="15.75" customHeight="1"/>
    <row r="263" spans="2:12" ht="15.75" customHeight="1"/>
    <row r="264" spans="2:12" ht="15.75" customHeight="1"/>
    <row r="265" spans="2:12" ht="15.75" customHeight="1"/>
    <row r="266" spans="2:12" ht="15.75" customHeight="1"/>
    <row r="267" spans="2:12" ht="15.75" customHeight="1"/>
    <row r="268" spans="2:12" ht="15.75" customHeight="1"/>
    <row r="269" spans="2:12" ht="15.75" customHeight="1"/>
    <row r="270" spans="2:12" ht="15.75" customHeight="1"/>
    <row r="271" spans="2:12" ht="15.75" customHeight="1"/>
    <row r="272" spans="2:1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8">
    <mergeCell ref="B65:L65"/>
    <mergeCell ref="H7:L7"/>
    <mergeCell ref="B2:L2"/>
    <mergeCell ref="B6:L6"/>
    <mergeCell ref="B3:F3"/>
    <mergeCell ref="B4:F4"/>
    <mergeCell ref="B7:E7"/>
    <mergeCell ref="F7:G7"/>
  </mergeCells>
  <phoneticPr fontId="29" type="noConversion"/>
  <pageMargins left="0.7" right="0.7" top="0.75" bottom="0.75" header="0" footer="0"/>
  <pageSetup paperSize="9" orientation="portrait" r:id="rId1"/>
  <headerFooter>
    <oddFooter>&amp;R_x000D_&amp;1#&amp;"Aptos"&amp;10&amp;K000000 Official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644D-8024-4801-85AB-C12BB10B7E86}">
  <dimension ref="A1:F77"/>
  <sheetViews>
    <sheetView showGridLines="0" zoomScaleNormal="100" workbookViewId="0">
      <selection activeCell="C45" sqref="C45:F45"/>
    </sheetView>
  </sheetViews>
  <sheetFormatPr baseColWidth="10" defaultColWidth="11" defaultRowHeight="15.6"/>
  <cols>
    <col min="2" max="2" width="41.3984375" style="185" customWidth="1"/>
    <col min="3" max="3" width="63.09765625" style="185" customWidth="1"/>
    <col min="4" max="4" width="72.5" style="185" customWidth="1"/>
    <col min="5" max="5" width="45.59765625" style="185" customWidth="1"/>
    <col min="6" max="6" width="53.09765625" customWidth="1"/>
  </cols>
  <sheetData>
    <row r="1" spans="1:6">
      <c r="B1" s="191"/>
      <c r="C1" s="191"/>
      <c r="D1" s="272"/>
    </row>
    <row r="2" spans="1:6" ht="86.1" customHeight="1">
      <c r="B2" s="297"/>
      <c r="C2" s="297"/>
      <c r="D2" s="297"/>
      <c r="E2" s="184"/>
    </row>
    <row r="3" spans="1:6" ht="24.9" customHeight="1">
      <c r="B3" s="295" t="s">
        <v>8</v>
      </c>
      <c r="C3" s="295"/>
      <c r="D3" s="295"/>
    </row>
    <row r="4" spans="1:6" ht="6" customHeight="1">
      <c r="D4" s="272"/>
    </row>
    <row r="5" spans="1:6" ht="342.6" customHeight="1">
      <c r="B5" s="381" t="s">
        <v>1217</v>
      </c>
      <c r="C5" s="382"/>
      <c r="D5" s="383"/>
    </row>
    <row r="6" spans="1:6" ht="33.75" customHeight="1">
      <c r="B6" s="234"/>
      <c r="C6" s="234"/>
      <c r="D6" s="234"/>
    </row>
    <row r="7" spans="1:6" ht="6" customHeight="1">
      <c r="D7" s="272"/>
    </row>
    <row r="8" spans="1:6" ht="24.75" customHeight="1">
      <c r="B8" s="378" t="s">
        <v>1062</v>
      </c>
      <c r="C8" s="379"/>
      <c r="D8" s="380"/>
    </row>
    <row r="9" spans="1:6" ht="24.9" customHeight="1">
      <c r="B9" s="140" t="s">
        <v>253</v>
      </c>
      <c r="C9" s="140" t="s">
        <v>254</v>
      </c>
      <c r="D9" s="140" t="s">
        <v>255</v>
      </c>
    </row>
    <row r="10" spans="1:6" ht="31.5" customHeight="1">
      <c r="B10" s="357" t="s">
        <v>256</v>
      </c>
      <c r="C10" s="358"/>
      <c r="D10" s="359"/>
    </row>
    <row r="11" spans="1:6" ht="111.75" customHeight="1">
      <c r="A11" s="130"/>
      <c r="B11" s="273" t="s">
        <v>257</v>
      </c>
      <c r="C11" s="273" t="s">
        <v>258</v>
      </c>
      <c r="D11" s="273" t="s">
        <v>259</v>
      </c>
      <c r="E11" s="190"/>
      <c r="F11" s="130"/>
    </row>
    <row r="12" spans="1:6" ht="265.2">
      <c r="B12" s="273" t="s">
        <v>260</v>
      </c>
      <c r="C12" s="273" t="s">
        <v>261</v>
      </c>
      <c r="D12" s="273" t="s">
        <v>262</v>
      </c>
    </row>
    <row r="13" spans="1:6" ht="124.8">
      <c r="B13" s="273" t="s">
        <v>263</v>
      </c>
      <c r="C13" s="274" t="s">
        <v>1146</v>
      </c>
      <c r="D13" s="274" t="s">
        <v>264</v>
      </c>
    </row>
    <row r="14" spans="1:6" ht="202.8">
      <c r="B14" s="273" t="s">
        <v>265</v>
      </c>
      <c r="C14" s="275" t="s">
        <v>266</v>
      </c>
      <c r="D14" s="275" t="s">
        <v>267</v>
      </c>
    </row>
    <row r="15" spans="1:6" ht="343.2">
      <c r="B15" s="273" t="s">
        <v>268</v>
      </c>
      <c r="C15" s="275" t="s">
        <v>269</v>
      </c>
      <c r="D15" s="275" t="s">
        <v>270</v>
      </c>
    </row>
    <row r="16" spans="1:6" ht="109.2">
      <c r="B16" s="273" t="s">
        <v>271</v>
      </c>
      <c r="C16" s="275" t="s">
        <v>272</v>
      </c>
      <c r="D16" s="275" t="s">
        <v>273</v>
      </c>
    </row>
    <row r="17" spans="2:4" ht="124.8">
      <c r="B17" s="273" t="s">
        <v>274</v>
      </c>
      <c r="C17" s="275" t="s">
        <v>275</v>
      </c>
      <c r="D17" s="275" t="s">
        <v>276</v>
      </c>
    </row>
    <row r="18" spans="2:4" ht="78">
      <c r="B18" s="273" t="s">
        <v>277</v>
      </c>
      <c r="C18" s="275" t="s">
        <v>278</v>
      </c>
      <c r="D18" s="275" t="s">
        <v>279</v>
      </c>
    </row>
    <row r="19" spans="2:4" ht="31.5" customHeight="1">
      <c r="B19" s="357" t="s">
        <v>280</v>
      </c>
      <c r="C19" s="358"/>
      <c r="D19" s="359"/>
    </row>
    <row r="20" spans="2:4" ht="156">
      <c r="B20" s="273" t="s">
        <v>281</v>
      </c>
      <c r="C20" s="275" t="s">
        <v>1147</v>
      </c>
      <c r="D20" s="275" t="s">
        <v>282</v>
      </c>
    </row>
    <row r="21" spans="2:4" ht="140.4">
      <c r="B21" s="273" t="s">
        <v>274</v>
      </c>
      <c r="C21" s="275" t="s">
        <v>283</v>
      </c>
      <c r="D21" s="275" t="s">
        <v>284</v>
      </c>
    </row>
    <row r="22" spans="2:4" ht="202.8">
      <c r="B22" s="273" t="s">
        <v>285</v>
      </c>
      <c r="C22" s="275" t="s">
        <v>1148</v>
      </c>
      <c r="D22" s="275" t="s">
        <v>286</v>
      </c>
    </row>
    <row r="23" spans="2:4" ht="62.4">
      <c r="B23" s="273" t="s">
        <v>287</v>
      </c>
      <c r="C23" s="275" t="s">
        <v>288</v>
      </c>
      <c r="D23" s="275" t="s">
        <v>289</v>
      </c>
    </row>
    <row r="24" spans="2:4" ht="46.8">
      <c r="B24" s="273" t="s">
        <v>290</v>
      </c>
      <c r="C24" s="275" t="s">
        <v>291</v>
      </c>
      <c r="D24" s="275" t="s">
        <v>292</v>
      </c>
    </row>
    <row r="25" spans="2:4" ht="93.6">
      <c r="B25" s="273" t="s">
        <v>293</v>
      </c>
      <c r="C25" s="275" t="s">
        <v>294</v>
      </c>
      <c r="D25" s="275" t="s">
        <v>295</v>
      </c>
    </row>
    <row r="26" spans="2:4" ht="31.5" customHeight="1">
      <c r="B26" s="357" t="s">
        <v>296</v>
      </c>
      <c r="C26" s="358"/>
      <c r="D26" s="359"/>
    </row>
    <row r="27" spans="2:4" ht="124.8">
      <c r="B27" s="273" t="s">
        <v>297</v>
      </c>
      <c r="C27" s="275" t="s">
        <v>298</v>
      </c>
      <c r="D27" s="275" t="s">
        <v>299</v>
      </c>
    </row>
    <row r="28" spans="2:4" ht="171.6">
      <c r="B28" s="273" t="s">
        <v>300</v>
      </c>
      <c r="C28" s="275" t="s">
        <v>301</v>
      </c>
      <c r="D28" s="275" t="s">
        <v>302</v>
      </c>
    </row>
    <row r="29" spans="2:4" ht="218.4">
      <c r="B29" s="273" t="s">
        <v>303</v>
      </c>
      <c r="C29" s="275" t="s">
        <v>304</v>
      </c>
      <c r="D29" s="275" t="s">
        <v>305</v>
      </c>
    </row>
    <row r="30" spans="2:4" ht="78">
      <c r="B30" s="273" t="s">
        <v>306</v>
      </c>
      <c r="C30" s="275" t="s">
        <v>307</v>
      </c>
      <c r="D30" s="275" t="s">
        <v>308</v>
      </c>
    </row>
    <row r="31" spans="2:4" ht="111.75" customHeight="1">
      <c r="B31" s="273" t="s">
        <v>309</v>
      </c>
      <c r="C31" s="275" t="s">
        <v>310</v>
      </c>
      <c r="D31" s="275" t="s">
        <v>311</v>
      </c>
    </row>
    <row r="32" spans="2:4" ht="171.6">
      <c r="B32" s="273" t="s">
        <v>312</v>
      </c>
      <c r="C32" s="275" t="s">
        <v>313</v>
      </c>
      <c r="D32" s="275" t="s">
        <v>314</v>
      </c>
    </row>
    <row r="33" spans="2:6" ht="140.4">
      <c r="B33" s="273" t="s">
        <v>315</v>
      </c>
      <c r="C33" s="275" t="s">
        <v>316</v>
      </c>
      <c r="D33" s="275" t="s">
        <v>317</v>
      </c>
    </row>
    <row r="34" spans="2:6" ht="78">
      <c r="B34" s="273" t="s">
        <v>318</v>
      </c>
      <c r="C34" s="275" t="s">
        <v>319</v>
      </c>
      <c r="D34" s="275" t="s">
        <v>320</v>
      </c>
    </row>
    <row r="35" spans="2:6" ht="93.6">
      <c r="B35" s="273" t="s">
        <v>285</v>
      </c>
      <c r="C35" s="275" t="s">
        <v>1149</v>
      </c>
      <c r="D35" s="275" t="s">
        <v>286</v>
      </c>
    </row>
    <row r="36" spans="2:6" ht="144" customHeight="1">
      <c r="B36" s="273" t="s">
        <v>321</v>
      </c>
      <c r="C36" s="275" t="s">
        <v>322</v>
      </c>
      <c r="D36" s="275" t="s">
        <v>323</v>
      </c>
    </row>
    <row r="37" spans="2:6" ht="31.5" customHeight="1">
      <c r="B37" s="357" t="s">
        <v>324</v>
      </c>
      <c r="C37" s="358"/>
      <c r="D37" s="359"/>
    </row>
    <row r="38" spans="2:6" ht="178.95" customHeight="1">
      <c r="B38" s="360" t="s">
        <v>1150</v>
      </c>
      <c r="C38" s="360"/>
      <c r="D38" s="360"/>
    </row>
    <row r="39" spans="2:6" ht="35.25" customHeight="1">
      <c r="B39" s="234"/>
      <c r="C39" s="234"/>
      <c r="D39" s="234"/>
    </row>
    <row r="40" spans="2:6" ht="238.5" customHeight="1">
      <c r="B40" s="369" t="s">
        <v>1218</v>
      </c>
      <c r="C40" s="370"/>
      <c r="D40" s="371"/>
    </row>
    <row r="41" spans="2:6" s="138" customFormat="1" ht="195" customHeight="1">
      <c r="B41" s="372"/>
      <c r="C41" s="373"/>
      <c r="D41" s="374"/>
      <c r="E41" s="276"/>
    </row>
    <row r="42" spans="2:6" ht="55.95" customHeight="1">
      <c r="B42" s="366" t="s">
        <v>1236</v>
      </c>
      <c r="C42" s="367"/>
      <c r="D42" s="368"/>
    </row>
    <row r="43" spans="2:6" ht="30.75" customHeight="1"/>
    <row r="44" spans="2:6" ht="31.5" customHeight="1">
      <c r="B44" s="361" t="s">
        <v>325</v>
      </c>
      <c r="C44" s="362"/>
      <c r="D44" s="362"/>
      <c r="E44" s="362"/>
      <c r="F44" s="363"/>
    </row>
    <row r="45" spans="2:6" ht="31.5" customHeight="1">
      <c r="B45" s="134" t="s">
        <v>326</v>
      </c>
      <c r="C45" s="361" t="s">
        <v>1243</v>
      </c>
      <c r="D45" s="362"/>
      <c r="E45" s="362"/>
      <c r="F45" s="363"/>
    </row>
    <row r="46" spans="2:6" ht="67.5" customHeight="1">
      <c r="B46" s="135" t="s">
        <v>327</v>
      </c>
      <c r="C46" s="275" t="s">
        <v>328</v>
      </c>
      <c r="D46" s="275" t="s">
        <v>329</v>
      </c>
      <c r="E46" s="275" t="s">
        <v>330</v>
      </c>
      <c r="F46" s="275"/>
    </row>
    <row r="47" spans="2:6" ht="78">
      <c r="B47" s="135" t="s">
        <v>331</v>
      </c>
      <c r="C47" s="275" t="s">
        <v>332</v>
      </c>
      <c r="D47" s="275" t="s">
        <v>333</v>
      </c>
      <c r="E47" s="275" t="s">
        <v>334</v>
      </c>
      <c r="F47" s="275"/>
    </row>
    <row r="48" spans="2:6" ht="62.4">
      <c r="B48" s="135" t="s">
        <v>335</v>
      </c>
      <c r="C48" s="275" t="s">
        <v>336</v>
      </c>
      <c r="D48" s="275" t="s">
        <v>337</v>
      </c>
      <c r="E48" s="275" t="s">
        <v>338</v>
      </c>
      <c r="F48" s="275" t="s">
        <v>339</v>
      </c>
    </row>
    <row r="49" spans="2:6" ht="78">
      <c r="B49" s="135" t="s">
        <v>340</v>
      </c>
      <c r="C49" s="275" t="s">
        <v>341</v>
      </c>
      <c r="D49" s="275" t="s">
        <v>342</v>
      </c>
      <c r="E49" s="275" t="s">
        <v>343</v>
      </c>
      <c r="F49" s="275" t="s">
        <v>344</v>
      </c>
    </row>
    <row r="50" spans="2:6" ht="62.4">
      <c r="B50" s="135" t="s">
        <v>345</v>
      </c>
      <c r="C50" s="275" t="s">
        <v>346</v>
      </c>
      <c r="D50" s="275" t="s">
        <v>347</v>
      </c>
      <c r="E50" s="275" t="s">
        <v>348</v>
      </c>
      <c r="F50" s="275" t="s">
        <v>349</v>
      </c>
    </row>
    <row r="51" spans="2:6">
      <c r="D51" s="234"/>
      <c r="E51" s="234"/>
      <c r="F51" s="137"/>
    </row>
    <row r="52" spans="2:6" ht="21.75" customHeight="1">
      <c r="D52" s="234"/>
      <c r="E52" s="234"/>
      <c r="F52" s="137"/>
    </row>
    <row r="53" spans="2:6" ht="207" customHeight="1">
      <c r="B53" s="365" t="s">
        <v>1237</v>
      </c>
      <c r="C53" s="365"/>
      <c r="D53" s="365"/>
      <c r="E53" s="234"/>
      <c r="F53" s="137"/>
    </row>
    <row r="56" spans="2:6" ht="31.5" customHeight="1">
      <c r="B56" s="375" t="s">
        <v>350</v>
      </c>
      <c r="C56" s="376"/>
      <c r="D56" s="377"/>
    </row>
    <row r="57" spans="2:6" ht="31.5" customHeight="1">
      <c r="B57" s="136" t="s">
        <v>351</v>
      </c>
      <c r="C57" s="136" t="s">
        <v>352</v>
      </c>
      <c r="D57" s="136" t="s">
        <v>353</v>
      </c>
    </row>
    <row r="58" spans="2:6" ht="50.1" customHeight="1">
      <c r="B58" s="364" t="s">
        <v>327</v>
      </c>
      <c r="C58" s="351" t="s">
        <v>354</v>
      </c>
      <c r="D58" s="351" t="s">
        <v>355</v>
      </c>
    </row>
    <row r="59" spans="2:6" ht="50.1" customHeight="1">
      <c r="B59" s="364"/>
      <c r="C59" s="356"/>
      <c r="D59" s="356"/>
    </row>
    <row r="60" spans="2:6" ht="50.1" customHeight="1">
      <c r="B60" s="364"/>
      <c r="C60" s="356"/>
      <c r="D60" s="356"/>
    </row>
    <row r="61" spans="2:6" ht="50.1" customHeight="1">
      <c r="B61" s="364"/>
      <c r="C61" s="352"/>
      <c r="D61" s="352"/>
    </row>
    <row r="62" spans="2:6" ht="50.1" customHeight="1">
      <c r="B62" s="364" t="s">
        <v>356</v>
      </c>
      <c r="C62" s="351" t="s">
        <v>357</v>
      </c>
      <c r="D62" s="351" t="s">
        <v>358</v>
      </c>
    </row>
    <row r="63" spans="2:6" ht="50.1" customHeight="1">
      <c r="B63" s="364"/>
      <c r="C63" s="352"/>
      <c r="D63" s="352"/>
    </row>
    <row r="64" spans="2:6" ht="50.1" customHeight="1">
      <c r="B64" s="353" t="s">
        <v>345</v>
      </c>
      <c r="C64" s="351" t="s">
        <v>359</v>
      </c>
      <c r="D64" s="351" t="s">
        <v>360</v>
      </c>
    </row>
    <row r="65" spans="2:4" ht="50.1" customHeight="1">
      <c r="B65" s="355"/>
      <c r="C65" s="356"/>
      <c r="D65" s="356"/>
    </row>
    <row r="66" spans="2:4" ht="50.1" customHeight="1">
      <c r="B66" s="355"/>
      <c r="C66" s="356"/>
      <c r="D66" s="356"/>
    </row>
    <row r="67" spans="2:4" ht="50.1" customHeight="1">
      <c r="B67" s="354"/>
      <c r="C67" s="352"/>
      <c r="D67" s="352"/>
    </row>
    <row r="68" spans="2:4" ht="50.1" customHeight="1">
      <c r="B68" s="353" t="s">
        <v>335</v>
      </c>
      <c r="C68" s="351" t="s">
        <v>361</v>
      </c>
      <c r="D68" s="351" t="s">
        <v>362</v>
      </c>
    </row>
    <row r="69" spans="2:4" ht="50.1" customHeight="1">
      <c r="B69" s="355"/>
      <c r="C69" s="356"/>
      <c r="D69" s="356"/>
    </row>
    <row r="70" spans="2:4" ht="50.1" customHeight="1">
      <c r="B70" s="355"/>
      <c r="C70" s="352"/>
      <c r="D70" s="352"/>
    </row>
    <row r="71" spans="2:4" ht="50.1" customHeight="1">
      <c r="B71" s="353" t="s">
        <v>340</v>
      </c>
      <c r="C71" s="351" t="s">
        <v>363</v>
      </c>
      <c r="D71" s="351" t="s">
        <v>364</v>
      </c>
    </row>
    <row r="72" spans="2:4" ht="50.1" customHeight="1">
      <c r="B72" s="355"/>
      <c r="C72" s="356"/>
      <c r="D72" s="356"/>
    </row>
    <row r="73" spans="2:4" ht="50.1" customHeight="1">
      <c r="B73" s="355"/>
      <c r="C73" s="352"/>
      <c r="D73" s="352"/>
    </row>
    <row r="74" spans="2:4" ht="50.1" customHeight="1">
      <c r="B74" s="353" t="s">
        <v>365</v>
      </c>
      <c r="C74" s="351" t="s">
        <v>366</v>
      </c>
      <c r="D74" s="351" t="s">
        <v>367</v>
      </c>
    </row>
    <row r="75" spans="2:4" ht="50.1" customHeight="1">
      <c r="B75" s="355"/>
      <c r="C75" s="352"/>
      <c r="D75" s="352"/>
    </row>
    <row r="76" spans="2:4" ht="50.1" customHeight="1">
      <c r="B76" s="353" t="s">
        <v>368</v>
      </c>
      <c r="C76" s="351" t="s">
        <v>369</v>
      </c>
      <c r="D76" s="351" t="s">
        <v>370</v>
      </c>
    </row>
    <row r="77" spans="2:4" ht="50.1" customHeight="1">
      <c r="B77" s="354"/>
      <c r="C77" s="352"/>
      <c r="D77" s="352"/>
    </row>
  </sheetData>
  <mergeCells count="36">
    <mergeCell ref="B62:B63"/>
    <mergeCell ref="C62:C63"/>
    <mergeCell ref="D62:D63"/>
    <mergeCell ref="D71:D73"/>
    <mergeCell ref="B26:D26"/>
    <mergeCell ref="B8:D8"/>
    <mergeCell ref="B2:D2"/>
    <mergeCell ref="B3:D3"/>
    <mergeCell ref="B5:D5"/>
    <mergeCell ref="B10:D10"/>
    <mergeCell ref="B19:D19"/>
    <mergeCell ref="B37:D37"/>
    <mergeCell ref="B38:D38"/>
    <mergeCell ref="C45:F45"/>
    <mergeCell ref="B58:B61"/>
    <mergeCell ref="B53:D53"/>
    <mergeCell ref="B42:D42"/>
    <mergeCell ref="B40:D41"/>
    <mergeCell ref="C58:C61"/>
    <mergeCell ref="D58:D61"/>
    <mergeCell ref="B44:F44"/>
    <mergeCell ref="B56:D56"/>
    <mergeCell ref="C76:C77"/>
    <mergeCell ref="D76:D77"/>
    <mergeCell ref="B76:B77"/>
    <mergeCell ref="B64:B67"/>
    <mergeCell ref="C64:C67"/>
    <mergeCell ref="D64:D67"/>
    <mergeCell ref="B68:B70"/>
    <mergeCell ref="C68:C70"/>
    <mergeCell ref="D68:D70"/>
    <mergeCell ref="D74:D75"/>
    <mergeCell ref="B71:B73"/>
    <mergeCell ref="C71:C73"/>
    <mergeCell ref="B74:B75"/>
    <mergeCell ref="C74:C75"/>
  </mergeCells>
  <pageMargins left="0.7" right="0.7" top="0.75" bottom="0.75" header="0.3" footer="0.3"/>
  <pageSetup orientation="portrait" r:id="rId1"/>
  <headerFooter>
    <oddFooter>&amp;R_x000D_&amp;1#&amp;"Aptos"&amp;10&amp;K000000 Official Use 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E391-689E-485F-9CBC-2906236FE372}">
  <dimension ref="B2:N24"/>
  <sheetViews>
    <sheetView showGridLines="0" topLeftCell="A9" zoomScaleNormal="100" workbookViewId="0">
      <selection activeCell="B20" sqref="B20:C20"/>
    </sheetView>
  </sheetViews>
  <sheetFormatPr baseColWidth="10" defaultColWidth="9" defaultRowHeight="15.6"/>
  <cols>
    <col min="1" max="1" width="3.09765625" style="108" customWidth="1"/>
    <col min="2" max="2" width="36.09765625" style="293" customWidth="1"/>
    <col min="3" max="3" width="92.09765625" style="280" customWidth="1"/>
    <col min="4" max="7" width="18.59765625" style="279" customWidth="1"/>
    <col min="8" max="10" width="18.59765625" style="108" customWidth="1"/>
    <col min="11" max="16384" width="9" style="108"/>
  </cols>
  <sheetData>
    <row r="2" spans="2:14" ht="77.400000000000006" customHeight="1">
      <c r="B2" s="164"/>
      <c r="C2" s="164"/>
      <c r="D2" s="184"/>
    </row>
    <row r="3" spans="2:14" ht="26.1" customHeight="1">
      <c r="B3" s="295" t="s">
        <v>371</v>
      </c>
      <c r="C3" s="295"/>
    </row>
    <row r="4" spans="2:14" ht="3" customHeight="1">
      <c r="B4" s="279"/>
    </row>
    <row r="5" spans="2:14" ht="96" customHeight="1">
      <c r="B5" s="381" t="s">
        <v>1219</v>
      </c>
      <c r="C5" s="383"/>
    </row>
    <row r="6" spans="2:14" ht="3" customHeight="1">
      <c r="B6" s="279"/>
    </row>
    <row r="7" spans="2:14" ht="18" customHeight="1">
      <c r="B7" s="279"/>
    </row>
    <row r="8" spans="2:14" ht="26.1" customHeight="1">
      <c r="B8" s="277" t="s">
        <v>351</v>
      </c>
      <c r="C8" s="278" t="s">
        <v>372</v>
      </c>
    </row>
    <row r="9" spans="2:14" ht="234">
      <c r="B9" s="281" t="s">
        <v>373</v>
      </c>
      <c r="C9" s="282" t="s">
        <v>1151</v>
      </c>
    </row>
    <row r="10" spans="2:14" s="111" customFormat="1" ht="311.39999999999998" customHeight="1">
      <c r="B10" s="283" t="s">
        <v>340</v>
      </c>
      <c r="C10" s="284" t="s">
        <v>1152</v>
      </c>
      <c r="D10" s="285"/>
      <c r="E10" s="285"/>
      <c r="F10" s="285"/>
      <c r="G10" s="285"/>
    </row>
    <row r="11" spans="2:14" s="111" customFormat="1" ht="124.8">
      <c r="B11" s="286" t="s">
        <v>374</v>
      </c>
      <c r="C11" s="284" t="s">
        <v>1153</v>
      </c>
      <c r="D11" s="285"/>
      <c r="E11" s="285"/>
      <c r="F11" s="285"/>
      <c r="G11" s="285"/>
    </row>
    <row r="12" spans="2:14" s="111" customFormat="1" ht="249.6">
      <c r="B12" s="287" t="s">
        <v>375</v>
      </c>
      <c r="C12" s="288" t="s">
        <v>1154</v>
      </c>
      <c r="D12" s="285"/>
      <c r="E12" s="285"/>
      <c r="F12" s="285"/>
      <c r="G12" s="285"/>
    </row>
    <row r="13" spans="2:14" ht="124.8">
      <c r="B13" s="287" t="s">
        <v>376</v>
      </c>
      <c r="C13" s="288" t="s">
        <v>1155</v>
      </c>
      <c r="D13" s="289"/>
      <c r="E13" s="289"/>
      <c r="F13" s="289"/>
      <c r="G13" s="289"/>
      <c r="H13" s="109"/>
      <c r="I13" s="109"/>
      <c r="J13" s="109"/>
      <c r="K13" s="109"/>
      <c r="L13" s="109"/>
      <c r="M13" s="109"/>
      <c r="N13" s="109"/>
    </row>
    <row r="14" spans="2:14">
      <c r="B14" s="384"/>
      <c r="C14" s="384"/>
      <c r="D14" s="289"/>
      <c r="E14" s="289"/>
      <c r="F14" s="289"/>
      <c r="G14" s="289"/>
      <c r="H14" s="109"/>
      <c r="I14" s="109"/>
      <c r="J14" s="109"/>
      <c r="K14" s="109"/>
      <c r="L14" s="109"/>
      <c r="M14" s="109"/>
      <c r="N14" s="109"/>
    </row>
    <row r="15" spans="2:14" customFormat="1" ht="24" customHeight="1">
      <c r="B15" s="290"/>
      <c r="C15" s="291"/>
      <c r="D15" s="292"/>
      <c r="E15" s="292"/>
      <c r="F15" s="292"/>
      <c r="G15" s="292"/>
      <c r="H15" s="131"/>
      <c r="I15" s="131"/>
      <c r="J15" s="131"/>
    </row>
    <row r="16" spans="2:14" ht="33" customHeight="1">
      <c r="B16" s="295" t="s">
        <v>377</v>
      </c>
      <c r="C16" s="295"/>
      <c r="D16" s="185"/>
      <c r="E16" s="185"/>
      <c r="F16" s="185"/>
      <c r="G16" s="185"/>
      <c r="H16"/>
      <c r="I16"/>
      <c r="J16"/>
    </row>
    <row r="17" spans="2:10" ht="14.25" customHeight="1">
      <c r="B17" s="385" t="s">
        <v>1156</v>
      </c>
      <c r="C17" s="385"/>
      <c r="D17" s="185"/>
      <c r="E17" s="185"/>
      <c r="F17" s="185"/>
      <c r="G17" s="185"/>
      <c r="H17"/>
      <c r="I17"/>
      <c r="J17"/>
    </row>
    <row r="18" spans="2:10">
      <c r="B18" s="386" t="s">
        <v>1157</v>
      </c>
      <c r="C18" s="386"/>
    </row>
    <row r="19" spans="2:10">
      <c r="B19" s="386" t="s">
        <v>1158</v>
      </c>
      <c r="C19" s="386"/>
    </row>
    <row r="20" spans="2:10">
      <c r="B20" s="386" t="s">
        <v>1159</v>
      </c>
      <c r="C20" s="386"/>
    </row>
    <row r="21" spans="2:10">
      <c r="B21" s="386" t="s">
        <v>1160</v>
      </c>
      <c r="C21" s="386"/>
    </row>
    <row r="22" spans="2:10">
      <c r="B22" s="386" t="s">
        <v>1161</v>
      </c>
      <c r="C22" s="386"/>
    </row>
    <row r="23" spans="2:10">
      <c r="B23" s="386" t="s">
        <v>1162</v>
      </c>
      <c r="C23" s="386"/>
    </row>
    <row r="24" spans="2:10">
      <c r="B24" s="386" t="s">
        <v>378</v>
      </c>
      <c r="C24" s="386"/>
    </row>
  </sheetData>
  <mergeCells count="12">
    <mergeCell ref="B19:C19"/>
    <mergeCell ref="B20:C20"/>
    <mergeCell ref="B16:C16"/>
    <mergeCell ref="B24:C24"/>
    <mergeCell ref="B21:C21"/>
    <mergeCell ref="B22:C22"/>
    <mergeCell ref="B23:C23"/>
    <mergeCell ref="B3:C3"/>
    <mergeCell ref="B5:C5"/>
    <mergeCell ref="B14:C14"/>
    <mergeCell ref="B17:C17"/>
    <mergeCell ref="B18:C18"/>
  </mergeCells>
  <pageMargins left="0.7" right="0.7" top="0.75" bottom="0.75" header="0.3" footer="0.3"/>
  <pageSetup orientation="portrait" r:id="rId1"/>
  <headerFooter>
    <oddFooter>&amp;R_x000D_&amp;1#&amp;"Aptos"&amp;10&amp;K000000 Official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A76DDC282F01746AEA29A96D4E57225" ma:contentTypeVersion="16" ma:contentTypeDescription="Crear nuevo documento." ma:contentTypeScope="" ma:versionID="9f2664a16cf75070aaa6769aaf4e6c0f">
  <xsd:schema xmlns:xsd="http://www.w3.org/2001/XMLSchema" xmlns:xs="http://www.w3.org/2001/XMLSchema" xmlns:p="http://schemas.microsoft.com/office/2006/metadata/properties" xmlns:ns2="b9234b5f-15e1-4ae4-bb11-d3ae9d9de400" xmlns:ns3="3c72f639-52b3-42f0-a94a-61327a63d930" targetNamespace="http://schemas.microsoft.com/office/2006/metadata/properties" ma:root="true" ma:fieldsID="74faa6f83fa84267294b36938bb4b8e8" ns2:_="" ns3:_="">
    <xsd:import namespace="b9234b5f-15e1-4ae4-bb11-d3ae9d9de400"/>
    <xsd:import namespace="3c72f639-52b3-42f0-a94a-61327a63d9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234b5f-15e1-4ae4-bb11-d3ae9d9de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0bcea87-19b9-48e5-8470-fa10949ea3e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72f639-52b3-42f0-a94a-61327a63d9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8f0964-c6b3-415e-83f6-3f885ed6f8f5}" ma:internalName="TaxCatchAll" ma:showField="CatchAllData" ma:web="3c72f639-52b3-42f0-a94a-61327a63d93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234b5f-15e1-4ae4-bb11-d3ae9d9de400">
      <Terms xmlns="http://schemas.microsoft.com/office/infopath/2007/PartnerControls"/>
    </lcf76f155ced4ddcb4097134ff3c332f>
    <TaxCatchAll xmlns="3c72f639-52b3-42f0-a94a-61327a63d9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15AB74-461A-46B6-AFF8-823CF9513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234b5f-15e1-4ae4-bb11-d3ae9d9de400"/>
    <ds:schemaRef ds:uri="3c72f639-52b3-42f0-a94a-61327a63d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B10908-2E25-4C15-B334-D021099C2C1C}">
  <ds:schemaRefs>
    <ds:schemaRef ds:uri="http://schemas.microsoft.com/office/2006/metadata/properties"/>
    <ds:schemaRef ds:uri="http://schemas.microsoft.com/office/infopath/2007/PartnerControls"/>
    <ds:schemaRef ds:uri="b9234b5f-15e1-4ae4-bb11-d3ae9d9de400"/>
    <ds:schemaRef ds:uri="3c72f639-52b3-42f0-a94a-61327a63d930"/>
  </ds:schemaRefs>
</ds:datastoreItem>
</file>

<file path=customXml/itemProps3.xml><?xml version="1.0" encoding="utf-8"?>
<ds:datastoreItem xmlns:ds="http://schemas.openxmlformats.org/officeDocument/2006/customXml" ds:itemID="{9C76B142-05C6-42A2-AE0B-2C7118A175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3</vt:i4>
      </vt:variant>
    </vt:vector>
  </HeadingPairs>
  <TitlesOfParts>
    <vt:vector size="15" baseType="lpstr">
      <vt:lpstr>Inicio</vt:lpstr>
      <vt:lpstr>Estructura de la Taxonomía</vt:lpstr>
      <vt:lpstr>Guía de navegación Mitigación</vt:lpstr>
      <vt:lpstr>Guía de navegación Agricultura</vt:lpstr>
      <vt:lpstr>Actividades económicas</vt:lpstr>
      <vt:lpstr>Gráficas</vt:lpstr>
      <vt:lpstr>Objetivo Mitigación</vt:lpstr>
      <vt:lpstr>Sector Agricultura</vt:lpstr>
      <vt:lpstr>Requisitos Cumplimiento General</vt:lpstr>
      <vt:lpstr>Alineación</vt:lpstr>
      <vt:lpstr>SSM</vt:lpstr>
      <vt:lpstr>Tabla de equivalencia</vt:lpstr>
      <vt:lpstr>'Sector Agricultura'!_ftn1</vt:lpstr>
      <vt:lpstr>'Sector Agricultura'!_ftnref1</vt:lpstr>
      <vt:lpstr>'Actividades económicas'!Sectores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Maria Santa Zuluaga</dc:creator>
  <cp:keywords/>
  <dc:description/>
  <cp:lastModifiedBy>SSF</cp:lastModifiedBy>
  <cp:revision/>
  <dcterms:created xsi:type="dcterms:W3CDTF">2021-09-01T20:06:02Z</dcterms:created>
  <dcterms:modified xsi:type="dcterms:W3CDTF">2025-11-27T19:35:38Z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0x0101002A76DDC282F01746AEA29A96D4E57225</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2025-11-27T18:32:43Z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031af10f-93da-43f0-9ba0-63f16c3cf751</vt:lpwstr>
  </property>
  <property fmtid="{D5CDD505-2E9C-101B-9397-08002B2CF9AE}" pid="10" name="MSIP_Label_f1bf45b6-5649-4236-82a3-f45024cd282e_ContentBits">
    <vt:lpwstr>2</vt:lpwstr>
  </property>
  <property fmtid="{D5CDD505-2E9C-101B-9397-08002B2CF9AE}" pid="11" name="MSIP_Label_f1bf45b6-5649-4236-82a3-f45024cd282e_Tag">
    <vt:lpwstr>10, 3, 0, 1</vt:lpwstr>
  </property>
</Properties>
</file>