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42-2022\Estadísticas\Mercado_Consolidado\"/>
    </mc:Choice>
  </mc:AlternateContent>
  <bookViews>
    <workbookView xWindow="0" yWindow="0" windowWidth="20490" windowHeight="7020" tabRatio="599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'2011'!$A$1:$O$23</definedName>
    <definedName name="_xlnm.Print_Area" localSheetId="1">'2012'!$A$1:$O$23</definedName>
    <definedName name="_xlnm.Print_Area" localSheetId="2">'2013'!$A$1:$O$23</definedName>
    <definedName name="_xlnm.Print_Area" localSheetId="3">'2014'!$A$1:$O$24</definedName>
    <definedName name="_xlnm.Print_Area" localSheetId="4">'2015'!$A$1:$O$26</definedName>
    <definedName name="_xlnm.Print_Area" localSheetId="5">'2016'!$A$1:$O$26</definedName>
    <definedName name="_xlnm.Print_Area" localSheetId="6">'2017'!$A$1:$O$26</definedName>
    <definedName name="_xlnm.Print_Area" localSheetId="7">'2018'!$A$1:$O$26</definedName>
  </definedNames>
  <calcPr calcId="162913"/>
</workbook>
</file>

<file path=xl/calcChain.xml><?xml version="1.0" encoding="utf-8"?>
<calcChain xmlns="http://schemas.openxmlformats.org/spreadsheetml/2006/main">
  <c r="O26" i="14" l="1"/>
  <c r="N26" i="14"/>
  <c r="M26" i="14"/>
  <c r="L26" i="14"/>
  <c r="K26" i="14"/>
  <c r="J26" i="14"/>
  <c r="I26" i="14"/>
  <c r="H26" i="14"/>
  <c r="G26" i="14"/>
  <c r="F26" i="14"/>
  <c r="E26" i="14"/>
  <c r="D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26" i="14" l="1"/>
  <c r="L26" i="13"/>
  <c r="K26" i="13" l="1"/>
  <c r="J26" i="13" l="1"/>
  <c r="H26" i="13" l="1"/>
  <c r="G26" i="13" l="1"/>
  <c r="F26" i="13" l="1"/>
  <c r="D26" i="13" l="1"/>
  <c r="O26" i="13"/>
  <c r="N26" i="13"/>
  <c r="M26" i="13"/>
  <c r="I26" i="13"/>
  <c r="E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9" i="12"/>
  <c r="O26" i="12"/>
  <c r="E26" i="12"/>
  <c r="N26" i="12"/>
  <c r="M26" i="12"/>
  <c r="L26" i="12"/>
  <c r="K26" i="12"/>
  <c r="J26" i="12"/>
  <c r="I26" i="12"/>
  <c r="H26" i="12"/>
  <c r="G26" i="12"/>
  <c r="F26" i="12"/>
  <c r="D26" i="12"/>
  <c r="N25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9" i="11"/>
  <c r="M25" i="11"/>
  <c r="G25" i="11"/>
  <c r="F25" i="11"/>
  <c r="E25" i="11"/>
  <c r="D25" i="11"/>
  <c r="P25" i="11" s="1"/>
  <c r="O25" i="11"/>
  <c r="L25" i="11"/>
  <c r="K25" i="11"/>
  <c r="J25" i="11"/>
  <c r="I25" i="11"/>
  <c r="H25" i="11"/>
  <c r="M25" i="10"/>
  <c r="L25" i="10"/>
  <c r="J25" i="10"/>
  <c r="I25" i="10"/>
  <c r="O17" i="10"/>
  <c r="N25" i="10"/>
  <c r="O25" i="10" s="1"/>
  <c r="K25" i="10"/>
  <c r="H25" i="10"/>
  <c r="G25" i="10"/>
  <c r="F25" i="10"/>
  <c r="E25" i="10"/>
  <c r="D25" i="10"/>
  <c r="C25" i="10"/>
  <c r="O24" i="10"/>
  <c r="O23" i="10"/>
  <c r="O22" i="10"/>
  <c r="O21" i="10"/>
  <c r="O20" i="10"/>
  <c r="O19" i="10"/>
  <c r="O18" i="10"/>
  <c r="O16" i="10"/>
  <c r="O15" i="10"/>
  <c r="O14" i="10"/>
  <c r="O13" i="10"/>
  <c r="O12" i="10"/>
  <c r="O11" i="10"/>
  <c r="O10" i="10"/>
  <c r="O9" i="10"/>
  <c r="N25" i="9"/>
  <c r="M25" i="9"/>
  <c r="L25" i="9"/>
  <c r="K25" i="9"/>
  <c r="J25" i="9"/>
  <c r="I25" i="9"/>
  <c r="H25" i="9"/>
  <c r="G25" i="9"/>
  <c r="F25" i="9"/>
  <c r="E25" i="9"/>
  <c r="D25" i="9"/>
  <c r="C25" i="9"/>
  <c r="O25" i="9" s="1"/>
  <c r="O24" i="9"/>
  <c r="O23" i="9"/>
  <c r="O22" i="9"/>
  <c r="O21" i="9"/>
  <c r="O20" i="9"/>
  <c r="O19" i="9"/>
  <c r="O18" i="9"/>
  <c r="O16" i="9"/>
  <c r="O15" i="9"/>
  <c r="O14" i="9"/>
  <c r="O13" i="9"/>
  <c r="O12" i="9"/>
  <c r="O11" i="9"/>
  <c r="O10" i="9"/>
  <c r="O9" i="9"/>
  <c r="O22" i="8"/>
  <c r="O19" i="8"/>
  <c r="N25" i="8"/>
  <c r="M25" i="8"/>
  <c r="L25" i="8"/>
  <c r="K25" i="8"/>
  <c r="J25" i="8"/>
  <c r="I25" i="8"/>
  <c r="H25" i="8"/>
  <c r="G25" i="8"/>
  <c r="F25" i="8"/>
  <c r="E25" i="8"/>
  <c r="D25" i="8"/>
  <c r="O25" i="8" s="1"/>
  <c r="C25" i="8"/>
  <c r="O24" i="8"/>
  <c r="O23" i="8"/>
  <c r="O21" i="8"/>
  <c r="O20" i="8"/>
  <c r="O18" i="8"/>
  <c r="O16" i="8"/>
  <c r="O15" i="8"/>
  <c r="O14" i="8"/>
  <c r="O13" i="8"/>
  <c r="O12" i="8"/>
  <c r="O11" i="8"/>
  <c r="O10" i="8"/>
  <c r="O9" i="8"/>
  <c r="D25" i="7"/>
  <c r="E25" i="7"/>
  <c r="F25" i="7"/>
  <c r="G25" i="7"/>
  <c r="H25" i="7"/>
  <c r="I25" i="7"/>
  <c r="J25" i="7"/>
  <c r="K25" i="7"/>
  <c r="L25" i="7"/>
  <c r="M25" i="7"/>
  <c r="N25" i="7"/>
  <c r="C25" i="7"/>
  <c r="O25" i="7" s="1"/>
  <c r="O23" i="7"/>
  <c r="O24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15" i="6"/>
  <c r="N23" i="6"/>
  <c r="M23" i="6"/>
  <c r="L23" i="6"/>
  <c r="K23" i="6"/>
  <c r="J23" i="6"/>
  <c r="I23" i="6"/>
  <c r="H23" i="6"/>
  <c r="G23" i="6"/>
  <c r="F23" i="6"/>
  <c r="E23" i="6"/>
  <c r="D23" i="6"/>
  <c r="C23" i="6"/>
  <c r="O23" i="6" s="1"/>
  <c r="O22" i="6"/>
  <c r="O21" i="6"/>
  <c r="O20" i="6"/>
  <c r="O19" i="6"/>
  <c r="O18" i="6"/>
  <c r="O17" i="6"/>
  <c r="O16" i="6"/>
  <c r="O14" i="6"/>
  <c r="O13" i="6"/>
  <c r="O12" i="6"/>
  <c r="O11" i="6"/>
  <c r="O10" i="6"/>
  <c r="O9" i="6"/>
  <c r="N22" i="5"/>
  <c r="M22" i="5"/>
  <c r="L22" i="5"/>
  <c r="K22" i="5"/>
  <c r="J22" i="5"/>
  <c r="I22" i="5"/>
  <c r="H22" i="5"/>
  <c r="G22" i="5"/>
  <c r="F22" i="5"/>
  <c r="E22" i="5"/>
  <c r="O10" i="5"/>
  <c r="O11" i="5"/>
  <c r="O12" i="5"/>
  <c r="O13" i="5"/>
  <c r="O14" i="5"/>
  <c r="O15" i="5"/>
  <c r="O16" i="5"/>
  <c r="O17" i="5"/>
  <c r="O18" i="5"/>
  <c r="O19" i="5"/>
  <c r="O20" i="5"/>
  <c r="O21" i="5"/>
  <c r="O9" i="5"/>
  <c r="D22" i="5"/>
  <c r="C22" i="5"/>
  <c r="O22" i="5" s="1"/>
  <c r="P26" i="13" l="1"/>
  <c r="P26" i="12"/>
</calcChain>
</file>

<file path=xl/sharedStrings.xml><?xml version="1.0" encoding="utf-8"?>
<sst xmlns="http://schemas.openxmlformats.org/spreadsheetml/2006/main" count="244" uniqueCount="33">
  <si>
    <t>Casas de corredores de bolsa</t>
  </si>
  <si>
    <t>Personas naturales</t>
  </si>
  <si>
    <t>Servicios</t>
  </si>
  <si>
    <t>Total general</t>
  </si>
  <si>
    <t>Sector</t>
  </si>
  <si>
    <t>Fuente: Bolsa de Valores de El Salvador</t>
  </si>
  <si>
    <t>Bancos</t>
  </si>
  <si>
    <t>Comercio</t>
  </si>
  <si>
    <t>Extranjero</t>
  </si>
  <si>
    <t>Industria</t>
  </si>
  <si>
    <t>Seguros</t>
  </si>
  <si>
    <t>Agropecuario</t>
  </si>
  <si>
    <t>BCR</t>
  </si>
  <si>
    <t>Fondos de pensiones</t>
  </si>
  <si>
    <t>Sector público</t>
  </si>
  <si>
    <t>Mercado de  valores
Ventas de valores por sector económico. Año 2011
En (US$)</t>
  </si>
  <si>
    <t>Mercado de  valores
Ventas de valores por sector económico. Año 2012
En (US$)</t>
  </si>
  <si>
    <t>Mercado de  valores
Ventas de valores por sector económico. Año 2013
En (US$)</t>
  </si>
  <si>
    <t>Administración cartera</t>
  </si>
  <si>
    <t>Mercado de  valores
Ventas de valores por sector económico. Año 2014
En (US$)</t>
  </si>
  <si>
    <t>Construcción</t>
  </si>
  <si>
    <t>Mercado de  valores
Ventas de valores por sector económico. Año 2015
En (US$)</t>
  </si>
  <si>
    <t>Administración de fondos de pensiones</t>
  </si>
  <si>
    <t>Mercado de  valores
Ventas de valores por sector económico. Año 2016
En (US$)</t>
  </si>
  <si>
    <t>Gestora de fondos de inversión</t>
  </si>
  <si>
    <t>Fondos de inversión abiertos</t>
  </si>
  <si>
    <t>Mercado de  valores
Ventas de valores por sector económico. Año 2017
En (US$)</t>
  </si>
  <si>
    <t>Mercado de  valores
Ventas de valores por sector económico. Año 2018
En (US$)</t>
  </si>
  <si>
    <t>Mercado de  valores
Ventas de valores por sector económico. Año 2019
En (US$)</t>
  </si>
  <si>
    <t>Mercado de  valores
Ventas de valores por sector económico. Año 2020
En (US$)</t>
  </si>
  <si>
    <t>Fondo de ahorro previsional voluntario</t>
  </si>
  <si>
    <t>Mercado de  valores
Ventas de valores por sector económico. Año 2021
En (US$)</t>
  </si>
  <si>
    <t>Mercado de  valores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</si>
</sst>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Museo Sans 300"/>
      <family val="3"/>
    </font>
    <font>
      <sz val="8"/>
      <name val="Museo Sans 300"/>
      <family val="3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</borders>
  <cellStyleXfs count="5">
    <xf numFmtId="0" fontId="0" fillId="0" borderId="0"/>
    <xf numFmtId="166" fontId="6" fillId="3" borderId="5" applyNumberFormat="0" applyProtection="0">
      <alignment horizontal="center" vertical="top" wrapText="1"/>
    </xf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0" fillId="4" borderId="0" xfId="0" applyFill="1"/>
    <xf numFmtId="0" fontId="0" fillId="4" borderId="0" xfId="0" applyFill="1" applyBorder="1"/>
    <xf numFmtId="164" fontId="7" fillId="3" borderId="1" xfId="1" applyNumberFormat="1" applyFont="1" applyBorder="1" applyAlignment="1">
      <alignment horizontal="center" vertical="center" wrapText="1"/>
    </xf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7" fillId="3" borderId="1" xfId="1" applyNumberFormat="1" applyFont="1" applyBorder="1" applyAlignment="1">
      <alignment horizontal="left" vertical="center" wrapText="1"/>
    </xf>
    <xf numFmtId="167" fontId="7" fillId="3" borderId="1" xfId="1" applyNumberFormat="1" applyFont="1" applyBorder="1" applyAlignment="1">
      <alignment horizontal="center" vertical="center" wrapText="1"/>
    </xf>
    <xf numFmtId="165" fontId="8" fillId="2" borderId="1" xfId="2" applyFont="1" applyFill="1" applyBorder="1" applyAlignment="1"/>
    <xf numFmtId="165" fontId="9" fillId="4" borderId="1" xfId="2" applyFont="1" applyFill="1" applyBorder="1" applyAlignment="1"/>
    <xf numFmtId="165" fontId="7" fillId="3" borderId="1" xfId="2" applyFont="1" applyFill="1" applyBorder="1" applyAlignment="1">
      <alignment horizontal="center" vertical="center" wrapText="1"/>
    </xf>
    <xf numFmtId="0" fontId="8" fillId="2" borderId="1" xfId="4" applyFont="1" applyFill="1" applyBorder="1" applyAlignment="1"/>
    <xf numFmtId="0" fontId="2" fillId="4" borderId="0" xfId="4" applyFont="1" applyFill="1" applyBorder="1"/>
    <xf numFmtId="14" fontId="2" fillId="4" borderId="0" xfId="4" applyNumberFormat="1" applyFont="1" applyFill="1" applyBorder="1" applyAlignment="1">
      <alignment horizontal="left"/>
    </xf>
    <xf numFmtId="166" fontId="10" fillId="5" borderId="0" xfId="0" applyNumberFormat="1" applyFont="1" applyFill="1" applyBorder="1"/>
    <xf numFmtId="39" fontId="10" fillId="5" borderId="0" xfId="0" applyNumberFormat="1" applyFont="1" applyFill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10" fillId="5" borderId="0" xfId="0" applyNumberFormat="1" applyFont="1" applyFill="1" applyBorder="1" applyAlignment="1">
      <alignment horizontal="left"/>
    </xf>
    <xf numFmtId="164" fontId="7" fillId="4" borderId="0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/>
    <xf numFmtId="0" fontId="8" fillId="2" borderId="1" xfId="4" applyFont="1" applyFill="1" applyBorder="1"/>
    <xf numFmtId="165" fontId="9" fillId="4" borderId="1" xfId="2" applyFont="1" applyFill="1" applyBorder="1"/>
    <xf numFmtId="165" fontId="8" fillId="2" borderId="1" xfId="2" applyFont="1" applyFill="1" applyBorder="1"/>
    <xf numFmtId="164" fontId="7" fillId="6" borderId="0" xfId="1" applyNumberFormat="1" applyFont="1" applyFill="1" applyBorder="1" applyAlignment="1">
      <alignment horizontal="left" vertical="center" wrapText="1"/>
    </xf>
    <xf numFmtId="165" fontId="7" fillId="6" borderId="0" xfId="2" applyFont="1" applyFill="1" applyBorder="1" applyAlignment="1">
      <alignment horizontal="center" vertical="center" wrapText="1"/>
    </xf>
    <xf numFmtId="164" fontId="7" fillId="3" borderId="1" xfId="1" applyNumberFormat="1" applyFont="1" applyBorder="1" applyAlignment="1">
      <alignment horizontal="center" vertical="center" wrapText="1"/>
    </xf>
    <xf numFmtId="165" fontId="8" fillId="2" borderId="1" xfId="2" applyFont="1" applyFill="1" applyBorder="1" applyAlignment="1">
      <alignment horizontal="center" vertical="center"/>
    </xf>
    <xf numFmtId="165" fontId="9" fillId="4" borderId="1" xfId="2" applyFont="1" applyFill="1" applyBorder="1" applyAlignment="1">
      <alignment horizontal="center" vertical="center"/>
    </xf>
    <xf numFmtId="164" fontId="7" fillId="3" borderId="1" xfId="1" applyNumberFormat="1" applyFont="1" applyBorder="1" applyAlignment="1">
      <alignment horizontal="center" vertical="center" wrapText="1"/>
    </xf>
    <xf numFmtId="164" fontId="7" fillId="3" borderId="1" xfId="1" applyNumberFormat="1" applyFont="1" applyBorder="1" applyAlignment="1">
      <alignment horizontal="center" vertical="center" wrapText="1"/>
    </xf>
    <xf numFmtId="165" fontId="8" fillId="4" borderId="1" xfId="2" applyFont="1" applyFill="1" applyBorder="1" applyAlignment="1">
      <alignment horizontal="center" vertical="center"/>
    </xf>
    <xf numFmtId="164" fontId="7" fillId="3" borderId="1" xfId="1" applyNumberFormat="1" applyFont="1" applyBorder="1" applyAlignment="1">
      <alignment horizontal="center" vertical="center" wrapText="1"/>
    </xf>
    <xf numFmtId="164" fontId="7" fillId="3" borderId="1" xfId="1" applyNumberFormat="1" applyFont="1" applyBorder="1" applyAlignment="1">
      <alignment horizontal="center" vertical="center" wrapText="1"/>
    </xf>
    <xf numFmtId="164" fontId="7" fillId="3" borderId="1" xfId="1" applyNumberFormat="1" applyFont="1" applyBorder="1" applyAlignment="1">
      <alignment horizontal="center" vertical="center" wrapText="1"/>
    </xf>
    <xf numFmtId="0" fontId="0" fillId="4" borderId="1" xfId="0" applyFill="1" applyBorder="1"/>
    <xf numFmtId="166" fontId="0" fillId="0" borderId="0" xfId="0" applyNumberFormat="1" applyAlignment="1">
      <alignment horizontal="left"/>
    </xf>
    <xf numFmtId="0" fontId="0" fillId="4" borderId="2" xfId="0" applyFill="1" applyBorder="1"/>
    <xf numFmtId="166" fontId="0" fillId="4" borderId="2" xfId="0" applyNumberFormat="1" applyFill="1" applyBorder="1" applyAlignment="1">
      <alignment horizontal="left"/>
    </xf>
    <xf numFmtId="165" fontId="9" fillId="4" borderId="3" xfId="2" applyFont="1" applyFill="1" applyBorder="1" applyAlignment="1">
      <alignment horizontal="center" vertical="center"/>
    </xf>
    <xf numFmtId="165" fontId="5" fillId="4" borderId="0" xfId="2" applyFont="1" applyFill="1"/>
    <xf numFmtId="0" fontId="0" fillId="0" borderId="0" xfId="0" applyAlignment="1">
      <alignment horizontal="left"/>
    </xf>
    <xf numFmtId="164" fontId="0" fillId="0" borderId="0" xfId="0" applyNumberFormat="1"/>
    <xf numFmtId="164" fontId="9" fillId="0" borderId="0" xfId="0" applyNumberFormat="1" applyFont="1"/>
    <xf numFmtId="166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164" fontId="11" fillId="3" borderId="1" xfId="1" applyNumberFormat="1" applyFont="1" applyBorder="1" applyAlignment="1">
      <alignment horizontal="center" vertical="center" wrapText="1"/>
    </xf>
    <xf numFmtId="167" fontId="11" fillId="3" borderId="1" xfId="1" applyNumberFormat="1" applyFont="1" applyBorder="1" applyAlignment="1">
      <alignment horizontal="center" vertical="center" wrapText="1"/>
    </xf>
    <xf numFmtId="0" fontId="3" fillId="2" borderId="1" xfId="4" applyFont="1" applyFill="1" applyBorder="1" applyAlignment="1"/>
    <xf numFmtId="165" fontId="3" fillId="2" borderId="3" xfId="2" applyFont="1" applyFill="1" applyBorder="1" applyAlignment="1">
      <alignment horizontal="center" vertical="center"/>
    </xf>
    <xf numFmtId="165" fontId="3" fillId="2" borderId="1" xfId="2" applyFont="1" applyFill="1" applyBorder="1" applyAlignment="1">
      <alignment horizontal="center" vertical="center"/>
    </xf>
    <xf numFmtId="165" fontId="12" fillId="4" borderId="1" xfId="2" applyFont="1" applyFill="1" applyBorder="1" applyAlignment="1">
      <alignment horizontal="center" vertical="center"/>
    </xf>
    <xf numFmtId="165" fontId="3" fillId="4" borderId="4" xfId="2" applyFont="1" applyFill="1" applyBorder="1" applyAlignment="1">
      <alignment horizontal="center" vertical="center"/>
    </xf>
    <xf numFmtId="165" fontId="12" fillId="4" borderId="3" xfId="2" applyFont="1" applyFill="1" applyBorder="1" applyAlignment="1">
      <alignment horizontal="center" vertical="center"/>
    </xf>
    <xf numFmtId="165" fontId="12" fillId="4" borderId="4" xfId="2" applyFont="1" applyFill="1" applyBorder="1" applyAlignment="1">
      <alignment horizontal="center" vertical="center"/>
    </xf>
    <xf numFmtId="0" fontId="12" fillId="4" borderId="1" xfId="0" applyFont="1" applyFill="1" applyBorder="1"/>
    <xf numFmtId="164" fontId="13" fillId="0" borderId="0" xfId="0" applyNumberFormat="1" applyFont="1"/>
    <xf numFmtId="165" fontId="3" fillId="4" borderId="3" xfId="2" applyFont="1" applyFill="1" applyBorder="1" applyAlignment="1">
      <alignment horizontal="center" vertical="center"/>
    </xf>
    <xf numFmtId="164" fontId="12" fillId="0" borderId="0" xfId="0" applyNumberFormat="1" applyFont="1"/>
    <xf numFmtId="164" fontId="12" fillId="0" borderId="1" xfId="0" applyNumberFormat="1" applyFont="1" applyBorder="1"/>
    <xf numFmtId="164" fontId="14" fillId="3" borderId="1" xfId="1" applyNumberFormat="1" applyFont="1" applyBorder="1" applyAlignment="1">
      <alignment horizontal="left" vertical="center" wrapText="1"/>
    </xf>
    <xf numFmtId="165" fontId="14" fillId="3" borderId="1" xfId="2" applyFont="1" applyFill="1" applyBorder="1" applyAlignment="1">
      <alignment horizontal="center" vertical="center" wrapText="1"/>
    </xf>
    <xf numFmtId="167" fontId="11" fillId="3" borderId="4" xfId="1" applyNumberFormat="1" applyFont="1" applyBorder="1" applyAlignment="1">
      <alignment horizontal="center" vertical="center" wrapText="1"/>
    </xf>
    <xf numFmtId="164" fontId="11" fillId="3" borderId="1" xfId="1" applyNumberFormat="1" applyFont="1" applyBorder="1" applyAlignment="1">
      <alignment horizontal="center" vertical="center" wrapText="1"/>
    </xf>
    <xf numFmtId="165" fontId="3" fillId="4" borderId="1" xfId="2" applyFont="1" applyFill="1" applyBorder="1" applyAlignment="1">
      <alignment horizontal="center" vertical="center"/>
    </xf>
    <xf numFmtId="164" fontId="11" fillId="3" borderId="1" xfId="1" applyNumberFormat="1" applyFont="1" applyBorder="1" applyAlignment="1">
      <alignment horizontal="center" vertical="center" wrapText="1"/>
    </xf>
    <xf numFmtId="164" fontId="11" fillId="3" borderId="1" xfId="1" applyNumberFormat="1" applyFont="1" applyBorder="1" applyAlignment="1">
      <alignment horizontal="center" vertical="center" wrapText="1"/>
    </xf>
    <xf numFmtId="164" fontId="7" fillId="3" borderId="1" xfId="1" applyNumberFormat="1" applyFont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left"/>
    </xf>
    <xf numFmtId="164" fontId="7" fillId="4" borderId="0" xfId="1" applyNumberFormat="1" applyFont="1" applyFill="1" applyBorder="1" applyAlignment="1">
      <alignment horizontal="center" vertical="center" wrapText="1"/>
    </xf>
    <xf numFmtId="164" fontId="11" fillId="3" borderId="1" xfId="1" applyNumberFormat="1" applyFont="1" applyBorder="1" applyAlignment="1">
      <alignment horizontal="center" vertical="center" wrapText="1"/>
    </xf>
    <xf numFmtId="0" fontId="4" fillId="2" borderId="0" xfId="4" applyFont="1" applyFill="1" applyBorder="1" applyAlignment="1">
      <alignment horizontal="left"/>
    </xf>
  </cellXfs>
  <cellStyles count="5">
    <cellStyle name="Cuadros SSF" xfId="1"/>
    <cellStyle name="Millares" xfId="2" builtinId="3"/>
    <cellStyle name="Millares_IBES2011" xfId="3"/>
    <cellStyle name="Normal" xfId="0" builtinId="0"/>
    <cellStyle name="Normal_IBES20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552450</xdr:colOff>
      <xdr:row>0</xdr:row>
      <xdr:rowOff>142875</xdr:rowOff>
    </xdr:from>
    <xdr:to>
      <xdr:col>14</xdr:col>
      <xdr:colOff>1514475</xdr:colOff>
      <xdr:row>6</xdr:row>
      <xdr:rowOff>9525</xdr:rowOff>
    </xdr:to>
    <xdr:pic>
      <xdr:nvPicPr>
        <xdr:cNvPr id="2095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69200" y="14287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1</xdr:row>
      <xdr:rowOff>104775</xdr:rowOff>
    </xdr:from>
    <xdr:to>
      <xdr:col>15</xdr:col>
      <xdr:colOff>1019175</xdr:colOff>
      <xdr:row>4</xdr:row>
      <xdr:rowOff>133350</xdr:rowOff>
    </xdr:to>
    <xdr:pic>
      <xdr:nvPicPr>
        <xdr:cNvPr id="1028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59575" y="295275"/>
          <a:ext cx="971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1</xdr:row>
      <xdr:rowOff>104775</xdr:rowOff>
    </xdr:from>
    <xdr:to>
      <xdr:col>15</xdr:col>
      <xdr:colOff>1019175</xdr:colOff>
      <xdr:row>4</xdr:row>
      <xdr:rowOff>133350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78625" y="295275"/>
          <a:ext cx="971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1</xdr:row>
      <xdr:rowOff>104775</xdr:rowOff>
    </xdr:from>
    <xdr:to>
      <xdr:col>15</xdr:col>
      <xdr:colOff>1019175</xdr:colOff>
      <xdr:row>4</xdr:row>
      <xdr:rowOff>133350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21500" y="295275"/>
          <a:ext cx="971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76200</xdr:rowOff>
    </xdr:from>
    <xdr:to>
      <xdr:col>15</xdr:col>
      <xdr:colOff>9525</xdr:colOff>
      <xdr:row>5</xdr:row>
      <xdr:rowOff>133350</xdr:rowOff>
    </xdr:to>
    <xdr:pic>
      <xdr:nvPicPr>
        <xdr:cNvPr id="3119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840325" y="76200"/>
          <a:ext cx="952500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414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92575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5167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0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6191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30750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7215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30750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8239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30750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400050</xdr:colOff>
      <xdr:row>0</xdr:row>
      <xdr:rowOff>123825</xdr:rowOff>
    </xdr:from>
    <xdr:to>
      <xdr:col>14</xdr:col>
      <xdr:colOff>1362075</xdr:colOff>
      <xdr:row>5</xdr:row>
      <xdr:rowOff>180975</xdr:rowOff>
    </xdr:to>
    <xdr:pic>
      <xdr:nvPicPr>
        <xdr:cNvPr id="1071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611850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0</xdr:row>
      <xdr:rowOff>123825</xdr:rowOff>
    </xdr:from>
    <xdr:to>
      <xdr:col>15</xdr:col>
      <xdr:colOff>1362075</xdr:colOff>
      <xdr:row>5</xdr:row>
      <xdr:rowOff>180975</xdr:rowOff>
    </xdr:to>
    <xdr:pic>
      <xdr:nvPicPr>
        <xdr:cNvPr id="9288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69125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257175</xdr:colOff>
      <xdr:row>1</xdr:row>
      <xdr:rowOff>47625</xdr:rowOff>
    </xdr:from>
    <xdr:to>
      <xdr:col>14</xdr:col>
      <xdr:colOff>971550</xdr:colOff>
      <xdr:row>5</xdr:row>
      <xdr:rowOff>9525</xdr:rowOff>
    </xdr:to>
    <xdr:pic>
      <xdr:nvPicPr>
        <xdr:cNvPr id="9289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54675" y="2381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69"/>
  <sheetViews>
    <sheetView workbookViewId="0">
      <selection activeCell="B35" sqref="B35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21.7109375" style="1" customWidth="1"/>
    <col min="4" max="4" width="23.42578125" style="1" customWidth="1"/>
    <col min="5" max="5" width="23.140625" style="1" customWidth="1"/>
    <col min="6" max="6" width="21.5703125" style="1" bestFit="1" customWidth="1"/>
    <col min="7" max="8" width="21.85546875" style="1" bestFit="1" customWidth="1"/>
    <col min="9" max="9" width="21.5703125" style="1" bestFit="1" customWidth="1"/>
    <col min="10" max="10" width="22" style="1" bestFit="1" customWidth="1"/>
    <col min="11" max="11" width="17.5703125" style="1" customWidth="1"/>
    <col min="12" max="12" width="21.28515625" style="1" bestFit="1" customWidth="1"/>
    <col min="13" max="13" width="22" style="1" bestFit="1" customWidth="1"/>
    <col min="14" max="14" width="21.85546875" style="1" bestFit="1" customWidth="1"/>
    <col min="15" max="15" width="23" style="1" bestFit="1" customWidth="1"/>
    <col min="16" max="16384" width="11.42578125" style="1"/>
  </cols>
  <sheetData>
    <row r="7" spans="2:15" ht="66" customHeight="1" x14ac:dyDescent="0.25">
      <c r="B7" s="70" t="s">
        <v>15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" t="s">
        <v>4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3</v>
      </c>
    </row>
    <row r="9" spans="2:15" x14ac:dyDescent="0.25">
      <c r="B9" s="14" t="s">
        <v>18</v>
      </c>
      <c r="C9" s="11">
        <v>18156586.309999999</v>
      </c>
      <c r="D9" s="12">
        <v>6720000</v>
      </c>
      <c r="E9" s="12">
        <v>3090474.0599999996</v>
      </c>
      <c r="F9" s="12">
        <v>26888941.43</v>
      </c>
      <c r="G9" s="12">
        <v>19402521.969999999</v>
      </c>
      <c r="H9" s="12">
        <v>17409511.116599999</v>
      </c>
      <c r="I9" s="12">
        <v>12807607.6895</v>
      </c>
      <c r="J9" s="12">
        <v>16868956.07</v>
      </c>
      <c r="K9" s="12">
        <v>19211869.16</v>
      </c>
      <c r="L9" s="12">
        <v>24267815.549999997</v>
      </c>
      <c r="M9" s="12">
        <v>7475288.4100000001</v>
      </c>
      <c r="N9" s="12">
        <v>10512296.555</v>
      </c>
      <c r="O9" s="12">
        <v>182811868.32109997</v>
      </c>
    </row>
    <row r="10" spans="2:15" x14ac:dyDescent="0.25">
      <c r="B10" s="14" t="s">
        <v>11</v>
      </c>
      <c r="C10" s="11">
        <v>520074.35001999995</v>
      </c>
      <c r="D10" s="12">
        <v>27784.349375000002</v>
      </c>
      <c r="E10" s="12">
        <v>110467.01906999999</v>
      </c>
      <c r="F10" s="12">
        <v>176541.48256999999</v>
      </c>
      <c r="G10" s="12">
        <v>2680.8787200000002</v>
      </c>
      <c r="H10" s="12">
        <v>70574.040899999993</v>
      </c>
      <c r="I10" s="12">
        <v>1324492.9532999999</v>
      </c>
      <c r="J10" s="12">
        <v>1272656.6015700002</v>
      </c>
      <c r="K10" s="12">
        <v>1760801.5250999997</v>
      </c>
      <c r="L10" s="12">
        <v>1221228.6488900001</v>
      </c>
      <c r="M10" s="12">
        <v>147265.78795999999</v>
      </c>
      <c r="N10" s="12">
        <v>646558.45322000002</v>
      </c>
      <c r="O10" s="12">
        <v>7281126.0906950012</v>
      </c>
    </row>
    <row r="11" spans="2:15" x14ac:dyDescent="0.25">
      <c r="B11" s="14" t="s">
        <v>6</v>
      </c>
      <c r="C11" s="11">
        <v>61820500</v>
      </c>
      <c r="D11" s="12">
        <v>81313400</v>
      </c>
      <c r="E11" s="12">
        <v>18740000</v>
      </c>
      <c r="F11" s="12">
        <v>32570900</v>
      </c>
      <c r="G11" s="12">
        <v>36515625</v>
      </c>
      <c r="H11" s="12">
        <v>89243234.279599994</v>
      </c>
      <c r="I11" s="12">
        <v>121930705.41000001</v>
      </c>
      <c r="J11" s="12">
        <v>73702966.289925009</v>
      </c>
      <c r="K11" s="12">
        <v>113039209.35875003</v>
      </c>
      <c r="L11" s="12">
        <v>72142802.479999989</v>
      </c>
      <c r="M11" s="12">
        <v>99525713.939999998</v>
      </c>
      <c r="N11" s="12">
        <v>153762769.48499998</v>
      </c>
      <c r="O11" s="12">
        <v>954307826.24327505</v>
      </c>
    </row>
    <row r="12" spans="2:15" x14ac:dyDescent="0.25">
      <c r="B12" s="14" t="s">
        <v>12</v>
      </c>
      <c r="C12" s="11"/>
      <c r="D12" s="12">
        <v>81815.914099999995</v>
      </c>
      <c r="E12" s="12">
        <v>39240206.164599992</v>
      </c>
      <c r="F12" s="12">
        <v>12239394.774500001</v>
      </c>
      <c r="G12" s="12">
        <v>4168264.0009500007</v>
      </c>
      <c r="H12" s="12">
        <v>4112217.4888599999</v>
      </c>
      <c r="I12" s="12">
        <v>17365594.065900002</v>
      </c>
      <c r="J12" s="12">
        <v>9628618.8850000016</v>
      </c>
      <c r="K12" s="12">
        <v>12692226.840500001</v>
      </c>
      <c r="L12" s="12">
        <v>3279549.7142499993</v>
      </c>
      <c r="M12" s="12">
        <v>13489422.696830001</v>
      </c>
      <c r="N12" s="12">
        <v>6143006.9500000002</v>
      </c>
      <c r="O12" s="12">
        <v>122440317.49549</v>
      </c>
    </row>
    <row r="13" spans="2:15" x14ac:dyDescent="0.25">
      <c r="B13" s="14" t="s">
        <v>0</v>
      </c>
      <c r="C13" s="11">
        <v>2169097.7970050001</v>
      </c>
      <c r="D13" s="12">
        <v>4732727.71</v>
      </c>
      <c r="E13" s="12">
        <v>6254438.4899999993</v>
      </c>
      <c r="F13" s="12">
        <v>4571000</v>
      </c>
      <c r="G13" s="12">
        <v>3904321.3399999985</v>
      </c>
      <c r="H13" s="12">
        <v>3868762.0300000003</v>
      </c>
      <c r="I13" s="12">
        <v>4255129.8</v>
      </c>
      <c r="J13" s="12">
        <v>3115435.38002</v>
      </c>
      <c r="K13" s="12">
        <v>3279704.0704000001</v>
      </c>
      <c r="L13" s="12">
        <v>3235476.83996</v>
      </c>
      <c r="M13" s="12">
        <v>3845500</v>
      </c>
      <c r="N13" s="12">
        <v>4301384.7160200002</v>
      </c>
      <c r="O13" s="12">
        <v>47532978.173405007</v>
      </c>
    </row>
    <row r="14" spans="2:15" x14ac:dyDescent="0.25">
      <c r="B14" s="14" t="s">
        <v>7</v>
      </c>
      <c r="C14" s="11">
        <v>133095.43533999997</v>
      </c>
      <c r="D14" s="12">
        <v>234992.82026000001</v>
      </c>
      <c r="E14" s="12">
        <v>1564365.8822900001</v>
      </c>
      <c r="F14" s="12">
        <v>1078634.2351600002</v>
      </c>
      <c r="G14" s="12">
        <v>862746.83395499992</v>
      </c>
      <c r="H14" s="12">
        <v>1185949.7333</v>
      </c>
      <c r="I14" s="12">
        <v>4382518.1385000004</v>
      </c>
      <c r="J14" s="12">
        <v>523024.50931999995</v>
      </c>
      <c r="K14" s="12">
        <v>867813.388225</v>
      </c>
      <c r="L14" s="12">
        <v>527532.40552000003</v>
      </c>
      <c r="M14" s="12">
        <v>192009.39238</v>
      </c>
      <c r="N14" s="12">
        <v>515968.09860000003</v>
      </c>
      <c r="O14" s="12">
        <v>12068650.872849999</v>
      </c>
    </row>
    <row r="15" spans="2:15" x14ac:dyDescent="0.25">
      <c r="B15" s="14" t="s">
        <v>8</v>
      </c>
      <c r="C15" s="11">
        <v>80895339.416818112</v>
      </c>
      <c r="D15" s="12">
        <v>86903679.853871256</v>
      </c>
      <c r="E15" s="12">
        <v>61295327.319261</v>
      </c>
      <c r="F15" s="12">
        <v>11948327.929226752</v>
      </c>
      <c r="G15" s="12">
        <v>23751644.560365003</v>
      </c>
      <c r="H15" s="12">
        <v>18374673.687602997</v>
      </c>
      <c r="I15" s="12">
        <v>16434507.947375003</v>
      </c>
      <c r="J15" s="12">
        <v>61454393.928936496</v>
      </c>
      <c r="K15" s="12">
        <v>76670874.7728149</v>
      </c>
      <c r="L15" s="12">
        <v>19248452.715921979</v>
      </c>
      <c r="M15" s="12">
        <v>7917861.4002459999</v>
      </c>
      <c r="N15" s="12">
        <v>105600360.54458624</v>
      </c>
      <c r="O15" s="12">
        <v>570495444.07702589</v>
      </c>
    </row>
    <row r="16" spans="2:15" x14ac:dyDescent="0.25">
      <c r="B16" s="14" t="s">
        <v>13</v>
      </c>
      <c r="C16" s="11">
        <v>87632500</v>
      </c>
      <c r="D16" s="12">
        <v>8769450</v>
      </c>
      <c r="E16" s="12">
        <v>4077600</v>
      </c>
      <c r="F16" s="12"/>
      <c r="G16" s="12"/>
      <c r="H16" s="12"/>
      <c r="I16" s="12"/>
      <c r="J16" s="12"/>
      <c r="K16" s="12"/>
      <c r="L16" s="12"/>
      <c r="M16" s="12"/>
      <c r="N16" s="12"/>
      <c r="O16" s="12">
        <v>100479550</v>
      </c>
    </row>
    <row r="17" spans="2:16" x14ac:dyDescent="0.25">
      <c r="B17" s="23" t="s">
        <v>9</v>
      </c>
      <c r="C17" s="25">
        <v>5556353.1357899997</v>
      </c>
      <c r="D17" s="25">
        <v>6201796.2003500005</v>
      </c>
      <c r="E17" s="25">
        <v>9455679.8005999997</v>
      </c>
      <c r="F17" s="25">
        <v>13527085.992541201</v>
      </c>
      <c r="G17" s="25">
        <v>21791735.787935</v>
      </c>
      <c r="H17" s="25">
        <v>22560325.960749999</v>
      </c>
      <c r="I17" s="25">
        <v>12972010.965225</v>
      </c>
      <c r="J17" s="25">
        <v>8123033.8107900005</v>
      </c>
      <c r="K17" s="25">
        <v>11224365.043219998</v>
      </c>
      <c r="L17" s="25">
        <v>12361629.039340001</v>
      </c>
      <c r="M17" s="25">
        <v>11006651.071999999</v>
      </c>
      <c r="N17" s="25">
        <v>13697490.583379999</v>
      </c>
      <c r="O17" s="25">
        <v>148478157.39192122</v>
      </c>
    </row>
    <row r="18" spans="2:16" x14ac:dyDescent="0.25">
      <c r="B18" s="23" t="s">
        <v>1</v>
      </c>
      <c r="C18" s="25">
        <v>55238557.702827893</v>
      </c>
      <c r="D18" s="25">
        <v>70013633.743156999</v>
      </c>
      <c r="E18" s="25">
        <v>83489876.751618028</v>
      </c>
      <c r="F18" s="25">
        <v>74516459.923384994</v>
      </c>
      <c r="G18" s="25">
        <v>91339924.877902493</v>
      </c>
      <c r="H18" s="25">
        <v>78727724.012420744</v>
      </c>
      <c r="I18" s="25">
        <v>91132549.704196751</v>
      </c>
      <c r="J18" s="25">
        <v>75628439.428902656</v>
      </c>
      <c r="K18" s="25">
        <v>74516841.320039988</v>
      </c>
      <c r="L18" s="25">
        <v>71544084.613595024</v>
      </c>
      <c r="M18" s="25">
        <v>64601522.757717483</v>
      </c>
      <c r="N18" s="25">
        <v>69777765.377857298</v>
      </c>
      <c r="O18" s="25">
        <v>900527380.21362042</v>
      </c>
    </row>
    <row r="19" spans="2:16" x14ac:dyDescent="0.25">
      <c r="B19" s="24" t="s">
        <v>14</v>
      </c>
      <c r="C19" s="26"/>
      <c r="D19" s="25"/>
      <c r="E19" s="25"/>
      <c r="F19" s="25">
        <v>44045108.149999999</v>
      </c>
      <c r="G19" s="25"/>
      <c r="H19" s="25">
        <v>36620623.049999997</v>
      </c>
      <c r="I19" s="25"/>
      <c r="J19" s="25"/>
      <c r="K19" s="25">
        <v>445050</v>
      </c>
      <c r="L19" s="25">
        <v>9933732.5</v>
      </c>
      <c r="M19" s="25">
        <v>10098996.470000001</v>
      </c>
      <c r="N19" s="25">
        <v>12924234.704100002</v>
      </c>
      <c r="O19" s="25">
        <v>114067744.87409998</v>
      </c>
    </row>
    <row r="20" spans="2:16" x14ac:dyDescent="0.25">
      <c r="B20" s="24" t="s">
        <v>10</v>
      </c>
      <c r="C20" s="26">
        <v>5888035.1799999988</v>
      </c>
      <c r="D20" s="25">
        <v>3868770.24</v>
      </c>
      <c r="E20" s="25">
        <v>1510050</v>
      </c>
      <c r="F20" s="25">
        <v>2532600</v>
      </c>
      <c r="G20" s="25">
        <v>3480000</v>
      </c>
      <c r="H20" s="25">
        <v>2373952.14</v>
      </c>
      <c r="I20" s="25">
        <v>4145000</v>
      </c>
      <c r="J20" s="25">
        <v>2021187.5</v>
      </c>
      <c r="K20" s="25">
        <v>2575000</v>
      </c>
      <c r="L20" s="25">
        <v>7479497.9000000004</v>
      </c>
      <c r="M20" s="25">
        <v>2950000</v>
      </c>
      <c r="N20" s="25">
        <v>6026702.5</v>
      </c>
      <c r="O20" s="25">
        <v>44850795.460000001</v>
      </c>
    </row>
    <row r="21" spans="2:16" x14ac:dyDescent="0.25">
      <c r="B21" s="24" t="s">
        <v>2</v>
      </c>
      <c r="C21" s="26">
        <v>20782220.798215009</v>
      </c>
      <c r="D21" s="25">
        <v>34622902.915185004</v>
      </c>
      <c r="E21" s="25">
        <v>34111575.553901009</v>
      </c>
      <c r="F21" s="25">
        <v>24449877.846918005</v>
      </c>
      <c r="G21" s="25">
        <v>36684554.931770988</v>
      </c>
      <c r="H21" s="25">
        <v>35784112.78940998</v>
      </c>
      <c r="I21" s="25">
        <v>27607425.806584999</v>
      </c>
      <c r="J21" s="25">
        <v>17186940.529779002</v>
      </c>
      <c r="K21" s="25">
        <v>28465070.348134995</v>
      </c>
      <c r="L21" s="25">
        <v>33495342.874069996</v>
      </c>
      <c r="M21" s="25">
        <v>25190722.169599991</v>
      </c>
      <c r="N21" s="25">
        <v>34048460.688744999</v>
      </c>
      <c r="O21" s="25">
        <v>352429207.25231403</v>
      </c>
    </row>
    <row r="22" spans="2:16" x14ac:dyDescent="0.25">
      <c r="B22" s="9" t="s">
        <v>3</v>
      </c>
      <c r="C22" s="13">
        <v>338792360.12601602</v>
      </c>
      <c r="D22" s="13">
        <v>303490953.74629819</v>
      </c>
      <c r="E22" s="13">
        <v>262940061.04134002</v>
      </c>
      <c r="F22" s="13">
        <v>248544871.76430097</v>
      </c>
      <c r="G22" s="13">
        <v>241904020.18159848</v>
      </c>
      <c r="H22" s="13">
        <v>310331660.32944369</v>
      </c>
      <c r="I22" s="13">
        <v>314357542.48058182</v>
      </c>
      <c r="J22" s="13">
        <v>269525652.9342432</v>
      </c>
      <c r="K22" s="13">
        <v>344748825.82718492</v>
      </c>
      <c r="L22" s="13">
        <v>258737145.28154698</v>
      </c>
      <c r="M22" s="13">
        <v>246440954.09673348</v>
      </c>
      <c r="N22" s="13">
        <v>417956998.65650856</v>
      </c>
      <c r="O22" s="13">
        <v>3557771046.4657969</v>
      </c>
    </row>
    <row r="23" spans="2:16" x14ac:dyDescent="0.25">
      <c r="B23" s="71" t="s">
        <v>5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5" spans="2:16" x14ac:dyDescent="0.25">
      <c r="B25" s="5"/>
      <c r="C25" s="4"/>
    </row>
    <row r="26" spans="2:16" x14ac:dyDescent="0.25">
      <c r="B26" s="5"/>
      <c r="C26" s="4"/>
    </row>
    <row r="27" spans="2:16" x14ac:dyDescent="0.25">
      <c r="B27" s="5"/>
      <c r="C27" s="4"/>
    </row>
    <row r="28" spans="2:16" x14ac:dyDescent="0.25">
      <c r="B28" s="5"/>
      <c r="C28" s="4"/>
    </row>
    <row r="29" spans="2:16" x14ac:dyDescent="0.25">
      <c r="B29" s="5"/>
      <c r="C29" s="4"/>
    </row>
    <row r="30" spans="2:16" x14ac:dyDescent="0.25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"/>
    </row>
    <row r="31" spans="2:16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2:16" x14ac:dyDescent="0.25">
      <c r="B32" s="5"/>
      <c r="C32" s="4"/>
    </row>
    <row r="33" spans="2:6" x14ac:dyDescent="0.25">
      <c r="B33" s="4"/>
      <c r="C33" s="4"/>
      <c r="D33" s="2"/>
      <c r="E33" s="22"/>
      <c r="F33" s="2"/>
    </row>
    <row r="34" spans="2:6" x14ac:dyDescent="0.25">
      <c r="B34" s="4"/>
      <c r="C34" s="4"/>
    </row>
    <row r="35" spans="2:6" x14ac:dyDescent="0.25">
      <c r="B35" s="4"/>
      <c r="C35" s="4"/>
    </row>
    <row r="36" spans="2:6" x14ac:dyDescent="0.25">
      <c r="B36" s="5"/>
      <c r="C36" s="4"/>
    </row>
    <row r="37" spans="2:6" x14ac:dyDescent="0.25">
      <c r="B37" s="5"/>
      <c r="C37" s="4"/>
    </row>
    <row r="38" spans="2:6" x14ac:dyDescent="0.25">
      <c r="B38" s="5"/>
      <c r="C38" s="4"/>
    </row>
    <row r="39" spans="2:6" x14ac:dyDescent="0.25">
      <c r="B39" s="5"/>
      <c r="C39" s="4"/>
    </row>
    <row r="40" spans="2:6" x14ac:dyDescent="0.25">
      <c r="B40" s="5"/>
      <c r="C40" s="4"/>
    </row>
    <row r="41" spans="2:6" x14ac:dyDescent="0.25">
      <c r="B41" s="5"/>
      <c r="C41" s="4"/>
    </row>
    <row r="42" spans="2:6" x14ac:dyDescent="0.25">
      <c r="B42" s="5"/>
      <c r="C42" s="4"/>
    </row>
    <row r="43" spans="2:6" x14ac:dyDescent="0.25">
      <c r="B43" s="5"/>
      <c r="C43" s="4"/>
    </row>
    <row r="44" spans="2:6" x14ac:dyDescent="0.25">
      <c r="B44" s="4"/>
      <c r="C44" s="4"/>
    </row>
    <row r="45" spans="2:6" x14ac:dyDescent="0.25">
      <c r="B45" s="4"/>
      <c r="C45" s="4"/>
    </row>
    <row r="46" spans="2:6" x14ac:dyDescent="0.25">
      <c r="B46" s="4"/>
      <c r="C46" s="4"/>
    </row>
    <row r="47" spans="2:6" x14ac:dyDescent="0.25">
      <c r="B47" s="4"/>
      <c r="C47" s="4"/>
    </row>
    <row r="48" spans="2:6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5"/>
      <c r="C57" s="4"/>
    </row>
    <row r="58" spans="2:3" x14ac:dyDescent="0.25">
      <c r="B58" s="5"/>
      <c r="C58" s="4"/>
    </row>
    <row r="59" spans="2:3" x14ac:dyDescent="0.25">
      <c r="B59" s="5"/>
      <c r="C59" s="4"/>
    </row>
    <row r="60" spans="2:3" x14ac:dyDescent="0.25">
      <c r="B60" s="5"/>
      <c r="C60" s="4"/>
    </row>
    <row r="61" spans="2:3" x14ac:dyDescent="0.25">
      <c r="B61" s="5"/>
      <c r="C61" s="4"/>
    </row>
    <row r="62" spans="2:3" x14ac:dyDescent="0.25">
      <c r="B62" s="5"/>
      <c r="C62" s="4"/>
    </row>
    <row r="63" spans="2:3" x14ac:dyDescent="0.25">
      <c r="B63" s="5"/>
      <c r="C63" s="4"/>
    </row>
    <row r="64" spans="2:3" x14ac:dyDescent="0.25">
      <c r="B64" s="5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2">
    <mergeCell ref="B7:O7"/>
    <mergeCell ref="B23:O23"/>
  </mergeCells>
  <pageMargins left="0.70866141732283472" right="0.70866141732283472" top="0.74803149606299213" bottom="0.74803149606299213" header="0.31496062992125984" footer="0.31496062992125984"/>
  <pageSetup scale="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272"/>
  <sheetViews>
    <sheetView topLeftCell="C1" zoomScale="80" zoomScaleNormal="80" workbookViewId="0">
      <pane xSplit="1" ySplit="8" topLeftCell="F9" activePane="bottomRight" state="frozen"/>
      <selection activeCell="C1" sqref="C1"/>
      <selection pane="topRight" activeCell="D1" sqref="D1"/>
      <selection pane="bottomLeft" activeCell="C9" sqref="C9"/>
      <selection pane="bottomRight" activeCell="C1" sqref="A1:XFD1048576"/>
    </sheetView>
  </sheetViews>
  <sheetFormatPr baseColWidth="10" defaultRowHeight="15" x14ac:dyDescent="0.25"/>
  <cols>
    <col min="1" max="2" width="15.7109375" style="1" customWidth="1"/>
    <col min="3" max="3" width="34.140625" style="1" bestFit="1" customWidth="1"/>
    <col min="4" max="5" width="21.7109375" style="1" bestFit="1" customWidth="1"/>
    <col min="6" max="6" width="17.28515625" style="1" customWidth="1"/>
    <col min="7" max="7" width="22" style="1" bestFit="1" customWidth="1"/>
    <col min="8" max="8" width="17.85546875" style="1" bestFit="1" customWidth="1"/>
    <col min="9" max="11" width="17.5703125" style="1" bestFit="1" customWidth="1"/>
    <col min="12" max="12" width="18.7109375" style="1" customWidth="1"/>
    <col min="13" max="13" width="17.7109375" style="1" bestFit="1" customWidth="1"/>
    <col min="14" max="14" width="17.5703125" style="1" bestFit="1" customWidth="1"/>
    <col min="15" max="15" width="18.5703125" style="1" bestFit="1" customWidth="1"/>
    <col min="16" max="16" width="20.42578125" style="1" customWidth="1"/>
    <col min="17" max="17" width="30.5703125" style="1" customWidth="1"/>
    <col min="18" max="18" width="17.140625" style="1" bestFit="1" customWidth="1"/>
    <col min="19" max="16384" width="11.42578125" style="1"/>
  </cols>
  <sheetData>
    <row r="7" spans="1:18" ht="66" customHeight="1" x14ac:dyDescent="0.25">
      <c r="C7" s="73" t="s">
        <v>29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8" x14ac:dyDescent="0.25">
      <c r="C8" s="66" t="s">
        <v>4</v>
      </c>
      <c r="D8" s="50">
        <v>43831</v>
      </c>
      <c r="E8" s="50">
        <v>43862</v>
      </c>
      <c r="F8" s="50">
        <v>43891</v>
      </c>
      <c r="G8" s="50">
        <v>43922</v>
      </c>
      <c r="H8" s="50">
        <v>43952</v>
      </c>
      <c r="I8" s="50">
        <v>43983</v>
      </c>
      <c r="J8" s="50">
        <v>44013</v>
      </c>
      <c r="K8" s="50">
        <v>44044</v>
      </c>
      <c r="L8" s="50">
        <v>44075</v>
      </c>
      <c r="M8" s="50">
        <v>44105</v>
      </c>
      <c r="N8" s="50">
        <v>44136</v>
      </c>
      <c r="O8" s="50">
        <v>44166</v>
      </c>
      <c r="P8" s="50" t="s">
        <v>3</v>
      </c>
    </row>
    <row r="9" spans="1:18" x14ac:dyDescent="0.25">
      <c r="C9" s="51" t="s">
        <v>18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4">
        <f>+SUM(D9:O9)</f>
        <v>0</v>
      </c>
      <c r="Q9" s="40"/>
      <c r="R9" s="2"/>
    </row>
    <row r="10" spans="1:18" x14ac:dyDescent="0.25">
      <c r="A10" s="47"/>
      <c r="B10" s="39"/>
      <c r="C10" s="51" t="s">
        <v>11</v>
      </c>
      <c r="D10" s="52">
        <v>82200.660300000003</v>
      </c>
      <c r="E10" s="54">
        <v>10943.281800000001</v>
      </c>
      <c r="F10" s="54">
        <v>37817.910900000003</v>
      </c>
      <c r="G10" s="52">
        <v>0</v>
      </c>
      <c r="H10" s="52">
        <v>0</v>
      </c>
      <c r="I10" s="52">
        <v>0</v>
      </c>
      <c r="J10" s="54">
        <v>152335.9431</v>
      </c>
      <c r="K10" s="55">
        <v>188750.71710000001</v>
      </c>
      <c r="L10" s="53">
        <v>245725.42499999999</v>
      </c>
      <c r="M10" s="52">
        <v>0</v>
      </c>
      <c r="N10" s="54">
        <v>41191.4349</v>
      </c>
      <c r="O10" s="57">
        <v>129027.16530000002</v>
      </c>
      <c r="P10" s="54">
        <f t="shared" ref="P10:P25" si="0">+SUM(D10:O10)</f>
        <v>887992.53839999996</v>
      </c>
      <c r="Q10" s="41"/>
      <c r="R10" s="20"/>
    </row>
    <row r="11" spans="1:18" x14ac:dyDescent="0.25">
      <c r="A11" s="47"/>
      <c r="B11" s="39"/>
      <c r="C11" s="51" t="s">
        <v>6</v>
      </c>
      <c r="D11" s="52">
        <v>81434801.430000007</v>
      </c>
      <c r="E11" s="54">
        <v>129719394.54000001</v>
      </c>
      <c r="F11" s="54">
        <v>140525546.53000003</v>
      </c>
      <c r="G11" s="56">
        <v>21201153.179999996</v>
      </c>
      <c r="H11" s="54">
        <v>25916347.785</v>
      </c>
      <c r="I11" s="57">
        <v>51905054.763699993</v>
      </c>
      <c r="J11" s="54">
        <v>32894369.320336998</v>
      </c>
      <c r="K11" s="55">
        <v>4936218.8683000002</v>
      </c>
      <c r="L11" s="55">
        <v>47248542.630759999</v>
      </c>
      <c r="M11" s="54">
        <v>22983322.504999999</v>
      </c>
      <c r="N11" s="54">
        <v>11701642.02025</v>
      </c>
      <c r="O11" s="57">
        <v>28714054.192200001</v>
      </c>
      <c r="P11" s="54">
        <f t="shared" si="0"/>
        <v>599180447.76554704</v>
      </c>
      <c r="Q11" s="41"/>
      <c r="R11" s="20"/>
    </row>
    <row r="12" spans="1:18" x14ac:dyDescent="0.25">
      <c r="A12" s="47"/>
      <c r="B12" s="39"/>
      <c r="C12" s="51" t="s">
        <v>12</v>
      </c>
      <c r="D12" s="52">
        <v>19199491.245340001</v>
      </c>
      <c r="E12" s="54">
        <v>47175324.209192</v>
      </c>
      <c r="F12" s="54">
        <v>23899224.279449999</v>
      </c>
      <c r="G12" s="52">
        <v>9784278.5425000004</v>
      </c>
      <c r="H12" s="54">
        <v>8766036.6176000014</v>
      </c>
      <c r="I12" s="57">
        <v>32586831.763440002</v>
      </c>
      <c r="J12" s="54">
        <v>3916915.9644649997</v>
      </c>
      <c r="K12" s="55">
        <v>14585432.424956001</v>
      </c>
      <c r="L12" s="55">
        <v>82020418.76879999</v>
      </c>
      <c r="M12" s="54">
        <v>9846947.1512900013</v>
      </c>
      <c r="N12" s="54">
        <v>5248257.3219999997</v>
      </c>
      <c r="O12" s="57">
        <v>19980560.9485</v>
      </c>
      <c r="P12" s="54">
        <f t="shared" si="0"/>
        <v>277009719.23753297</v>
      </c>
      <c r="Q12" s="41"/>
      <c r="R12" s="20"/>
    </row>
    <row r="13" spans="1:18" x14ac:dyDescent="0.25">
      <c r="A13" s="47"/>
      <c r="B13" s="39"/>
      <c r="C13" s="51" t="s">
        <v>0</v>
      </c>
      <c r="D13" s="52">
        <v>0</v>
      </c>
      <c r="E13" s="52">
        <v>0</v>
      </c>
      <c r="F13" s="52">
        <v>50000</v>
      </c>
      <c r="G13" s="52">
        <v>37730.239999999998</v>
      </c>
      <c r="H13" s="54">
        <v>150920.95999999999</v>
      </c>
      <c r="I13" s="57">
        <v>119190.72</v>
      </c>
      <c r="J13" s="54">
        <v>131190.72</v>
      </c>
      <c r="K13" s="53">
        <v>87460.479999999996</v>
      </c>
      <c r="L13" s="55">
        <v>206049.84</v>
      </c>
      <c r="M13" s="54">
        <v>319931.25</v>
      </c>
      <c r="N13" s="54">
        <v>137460.48000000001</v>
      </c>
      <c r="O13" s="53">
        <v>202088.1336</v>
      </c>
      <c r="P13" s="54">
        <f t="shared" si="0"/>
        <v>1442022.8236</v>
      </c>
      <c r="Q13" s="41"/>
      <c r="R13" s="20"/>
    </row>
    <row r="14" spans="1:18" x14ac:dyDescent="0.25">
      <c r="A14" s="47"/>
      <c r="B14" s="39"/>
      <c r="C14" s="51" t="s">
        <v>7</v>
      </c>
      <c r="D14" s="52">
        <v>74668.106700000004</v>
      </c>
      <c r="E14" s="54">
        <v>13364.673299999999</v>
      </c>
      <c r="F14" s="54">
        <v>10213.5825</v>
      </c>
      <c r="G14" s="56">
        <v>134713.93627499999</v>
      </c>
      <c r="H14" s="54">
        <v>13009.639500000001</v>
      </c>
      <c r="I14" s="57">
        <v>25004.905200000001</v>
      </c>
      <c r="J14" s="54">
        <v>326410.30660000001</v>
      </c>
      <c r="K14" s="55">
        <v>1108699.6338</v>
      </c>
      <c r="L14" s="55">
        <v>39307.4352</v>
      </c>
      <c r="M14" s="54">
        <v>199656.2304</v>
      </c>
      <c r="N14" s="54">
        <v>147441.90779999999</v>
      </c>
      <c r="O14" s="57">
        <v>8205.8526000000002</v>
      </c>
      <c r="P14" s="54">
        <f t="shared" si="0"/>
        <v>2100696.2098749997</v>
      </c>
      <c r="Q14" s="41"/>
      <c r="R14" s="20"/>
    </row>
    <row r="15" spans="1:18" x14ac:dyDescent="0.25">
      <c r="A15" s="47"/>
      <c r="B15" s="39"/>
      <c r="C15" s="51" t="s">
        <v>20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3">
        <v>0</v>
      </c>
      <c r="L15" s="52">
        <v>0</v>
      </c>
      <c r="M15" s="52">
        <v>0</v>
      </c>
      <c r="N15" s="54">
        <v>0</v>
      </c>
      <c r="O15" s="52">
        <v>0</v>
      </c>
      <c r="P15" s="54">
        <f t="shared" si="0"/>
        <v>0</v>
      </c>
      <c r="Q15" s="41"/>
      <c r="R15" s="20"/>
    </row>
    <row r="16" spans="1:18" x14ac:dyDescent="0.25">
      <c r="A16" s="47"/>
      <c r="B16" s="39"/>
      <c r="C16" s="51" t="s">
        <v>8</v>
      </c>
      <c r="D16" s="52">
        <v>37410767.705509998</v>
      </c>
      <c r="E16" s="54">
        <v>131046953.42263201</v>
      </c>
      <c r="F16" s="54">
        <v>75765895.715204015</v>
      </c>
      <c r="G16" s="56">
        <v>26663416.736019999</v>
      </c>
      <c r="H16" s="54">
        <v>25731796.591495</v>
      </c>
      <c r="I16" s="57">
        <v>76465587.324332014</v>
      </c>
      <c r="J16" s="54">
        <v>108485026.67264001</v>
      </c>
      <c r="K16" s="67">
        <v>96792767.230010003</v>
      </c>
      <c r="L16" s="55">
        <v>50286838.923422001</v>
      </c>
      <c r="M16" s="54">
        <v>81363788.873399988</v>
      </c>
      <c r="N16" s="54">
        <v>11704407.975105001</v>
      </c>
      <c r="O16" s="57">
        <v>88199273.711820006</v>
      </c>
      <c r="P16" s="54">
        <f t="shared" si="0"/>
        <v>809916520.88159001</v>
      </c>
      <c r="Q16" s="41"/>
      <c r="R16" s="20"/>
    </row>
    <row r="17" spans="1:18" x14ac:dyDescent="0.25">
      <c r="A17" s="47"/>
      <c r="B17" s="39"/>
      <c r="C17" s="51" t="s">
        <v>25</v>
      </c>
      <c r="D17" s="52">
        <v>11295000</v>
      </c>
      <c r="E17" s="52">
        <v>4965043.82</v>
      </c>
      <c r="F17" s="52">
        <v>17115315.506000001</v>
      </c>
      <c r="G17" s="52">
        <v>1930465.72</v>
      </c>
      <c r="H17" s="53">
        <v>1603700</v>
      </c>
      <c r="I17" s="53">
        <v>460000</v>
      </c>
      <c r="J17" s="53">
        <v>1750000</v>
      </c>
      <c r="K17" s="53">
        <v>0</v>
      </c>
      <c r="L17" s="55">
        <v>1110000</v>
      </c>
      <c r="M17" s="54">
        <v>1950000</v>
      </c>
      <c r="N17" s="54">
        <v>0</v>
      </c>
      <c r="O17" s="53">
        <v>1615776.99</v>
      </c>
      <c r="P17" s="54">
        <f t="shared" si="0"/>
        <v>43795302.036000006</v>
      </c>
      <c r="Q17" s="41"/>
      <c r="R17" s="20"/>
    </row>
    <row r="18" spans="1:18" x14ac:dyDescent="0.25">
      <c r="A18" s="47"/>
      <c r="B18" s="39"/>
      <c r="C18" s="51" t="s">
        <v>13</v>
      </c>
      <c r="D18" s="52">
        <v>11104997.5</v>
      </c>
      <c r="E18" s="54">
        <v>99278954.11499998</v>
      </c>
      <c r="F18" s="54">
        <v>74489866.148999989</v>
      </c>
      <c r="G18" s="56">
        <v>20923382.5</v>
      </c>
      <c r="H18" s="54">
        <v>21959207.874399997</v>
      </c>
      <c r="I18" s="53">
        <v>25840418.755999997</v>
      </c>
      <c r="J18" s="53">
        <v>109539320.0575</v>
      </c>
      <c r="K18" s="53">
        <v>16463457.519000001</v>
      </c>
      <c r="L18" s="55">
        <v>49355446.011600003</v>
      </c>
      <c r="M18" s="54">
        <v>23039659.703500003</v>
      </c>
      <c r="N18" s="54">
        <v>78684022.164600015</v>
      </c>
      <c r="O18" s="57">
        <v>42438519.240000002</v>
      </c>
      <c r="P18" s="54">
        <f t="shared" si="0"/>
        <v>573117251.59060001</v>
      </c>
      <c r="Q18" s="41"/>
      <c r="R18" s="20"/>
    </row>
    <row r="19" spans="1:18" x14ac:dyDescent="0.25">
      <c r="A19" s="47"/>
      <c r="B19" s="39"/>
      <c r="C19" s="58" t="s">
        <v>24</v>
      </c>
      <c r="D19" s="52">
        <v>45036.76</v>
      </c>
      <c r="E19" s="54">
        <v>261000</v>
      </c>
      <c r="F19" s="54">
        <v>314000</v>
      </c>
      <c r="G19" s="52">
        <v>0</v>
      </c>
      <c r="H19" s="52">
        <v>0</v>
      </c>
      <c r="I19" s="52">
        <v>0</v>
      </c>
      <c r="J19" s="52">
        <v>0</v>
      </c>
      <c r="K19" s="53">
        <v>0</v>
      </c>
      <c r="L19" s="55">
        <v>40000</v>
      </c>
      <c r="M19" s="52">
        <v>0</v>
      </c>
      <c r="N19" s="54">
        <v>0</v>
      </c>
      <c r="O19" s="57">
        <v>220000</v>
      </c>
      <c r="P19" s="54">
        <f t="shared" si="0"/>
        <v>880036.76</v>
      </c>
      <c r="Q19" s="41"/>
      <c r="R19" s="20"/>
    </row>
    <row r="20" spans="1:18" x14ac:dyDescent="0.25">
      <c r="A20" s="47"/>
      <c r="B20" s="39"/>
      <c r="C20" s="58" t="s">
        <v>9</v>
      </c>
      <c r="D20" s="52">
        <v>5785980.8428000007</v>
      </c>
      <c r="E20" s="54">
        <v>5753429.1126000006</v>
      </c>
      <c r="F20" s="54">
        <v>5993232.0688749999</v>
      </c>
      <c r="G20" s="56">
        <v>3769977.0740499999</v>
      </c>
      <c r="H20" s="54">
        <v>1768687.2400000002</v>
      </c>
      <c r="I20" s="57">
        <v>1457632.7763250002</v>
      </c>
      <c r="J20" s="54">
        <v>5156487.7711000005</v>
      </c>
      <c r="K20" s="53">
        <v>4486204.5008999994</v>
      </c>
      <c r="L20" s="55">
        <v>4888541.4115000004</v>
      </c>
      <c r="M20" s="54">
        <v>3239410.1285000001</v>
      </c>
      <c r="N20" s="54">
        <v>855048.49610000011</v>
      </c>
      <c r="O20" s="57">
        <v>1164754.9487000001</v>
      </c>
      <c r="P20" s="54">
        <f t="shared" si="0"/>
        <v>44319386.37145</v>
      </c>
      <c r="Q20" s="41"/>
      <c r="R20" s="20"/>
    </row>
    <row r="21" spans="1:18" x14ac:dyDescent="0.25">
      <c r="A21" s="47"/>
      <c r="B21" s="39"/>
      <c r="C21" s="58" t="s">
        <v>1</v>
      </c>
      <c r="D21" s="52">
        <v>51197486.979999989</v>
      </c>
      <c r="E21" s="52">
        <v>37455226.147969984</v>
      </c>
      <c r="F21" s="52">
        <v>54877866.368000001</v>
      </c>
      <c r="G21" s="52">
        <v>41478556.565009996</v>
      </c>
      <c r="H21" s="54">
        <v>23252646.424800001</v>
      </c>
      <c r="I21" s="57">
        <v>13946627.095600549</v>
      </c>
      <c r="J21" s="54">
        <v>23705497.305580001</v>
      </c>
      <c r="K21" s="67">
        <v>39032120.026851997</v>
      </c>
      <c r="L21" s="55">
        <v>39237549.913056985</v>
      </c>
      <c r="M21" s="54">
        <v>30529424.45834</v>
      </c>
      <c r="N21" s="54">
        <v>11959048.775485998</v>
      </c>
      <c r="O21" s="57">
        <v>23532135.216500007</v>
      </c>
      <c r="P21" s="54">
        <f t="shared" si="0"/>
        <v>390204185.27719545</v>
      </c>
      <c r="Q21" s="41"/>
      <c r="R21" s="20"/>
    </row>
    <row r="22" spans="1:18" x14ac:dyDescent="0.25">
      <c r="A22" s="47"/>
      <c r="B22" s="39"/>
      <c r="C22" s="58" t="s">
        <v>14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3">
        <v>0</v>
      </c>
      <c r="L22" s="52">
        <v>0</v>
      </c>
      <c r="M22" s="52">
        <v>0</v>
      </c>
      <c r="N22" s="54">
        <v>0</v>
      </c>
      <c r="O22" s="52">
        <v>0</v>
      </c>
      <c r="P22" s="54">
        <f t="shared" si="0"/>
        <v>0</v>
      </c>
      <c r="Q22" s="41"/>
      <c r="R22" s="20"/>
    </row>
    <row r="23" spans="1:18" x14ac:dyDescent="0.25">
      <c r="A23" s="48"/>
      <c r="B23" s="48"/>
      <c r="C23" s="58" t="s">
        <v>10</v>
      </c>
      <c r="D23" s="52">
        <v>4892475</v>
      </c>
      <c r="E23" s="54">
        <v>1770000</v>
      </c>
      <c r="F23" s="54">
        <v>150000</v>
      </c>
      <c r="G23" s="56">
        <v>400052.87</v>
      </c>
      <c r="H23" s="54">
        <v>1450000</v>
      </c>
      <c r="I23" s="53">
        <v>3281132.13</v>
      </c>
      <c r="J23" s="53">
        <v>250000</v>
      </c>
      <c r="K23" s="53">
        <v>0</v>
      </c>
      <c r="L23" s="57">
        <v>5368200.7799999993</v>
      </c>
      <c r="M23" s="53">
        <v>8742494.1550000012</v>
      </c>
      <c r="N23" s="54">
        <v>5581584.0499999998</v>
      </c>
      <c r="O23" s="57">
        <v>7181365.1899999995</v>
      </c>
      <c r="P23" s="54">
        <f t="shared" si="0"/>
        <v>39067304.175000004</v>
      </c>
    </row>
    <row r="24" spans="1:18" x14ac:dyDescent="0.25">
      <c r="A24" s="47"/>
      <c r="B24" s="47"/>
      <c r="C24" s="58" t="s">
        <v>2</v>
      </c>
      <c r="D24" s="60">
        <v>141294209.03390002</v>
      </c>
      <c r="E24" s="54">
        <v>150601950.52950004</v>
      </c>
      <c r="F24" s="54">
        <v>171857711.89039993</v>
      </c>
      <c r="G24" s="52">
        <v>25977872.545659997</v>
      </c>
      <c r="H24" s="54">
        <v>15543495.531650005</v>
      </c>
      <c r="I24" s="57">
        <v>28833165.506068002</v>
      </c>
      <c r="J24" s="54">
        <v>23410015.399275005</v>
      </c>
      <c r="K24" s="55">
        <v>29514298.725400008</v>
      </c>
      <c r="L24" s="55">
        <v>19651464.705048002</v>
      </c>
      <c r="M24" s="54">
        <v>34637290.125300005</v>
      </c>
      <c r="N24" s="54">
        <v>27160523.259100009</v>
      </c>
      <c r="O24" s="57">
        <v>30849032.469559997</v>
      </c>
      <c r="P24" s="54">
        <f t="shared" si="0"/>
        <v>699331029.72086096</v>
      </c>
    </row>
    <row r="25" spans="1:18" x14ac:dyDescent="0.25">
      <c r="A25" s="47"/>
      <c r="B25" s="47"/>
      <c r="C25" s="58" t="s">
        <v>30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4">
        <v>275007.5</v>
      </c>
      <c r="O25" s="57">
        <v>1230000</v>
      </c>
      <c r="P25" s="54">
        <f t="shared" si="0"/>
        <v>1505007.5</v>
      </c>
    </row>
    <row r="26" spans="1:18" x14ac:dyDescent="0.25">
      <c r="A26" s="47"/>
      <c r="B26" s="47"/>
      <c r="C26" s="63" t="s">
        <v>3</v>
      </c>
      <c r="D26" s="64">
        <f t="shared" ref="D26:N26" si="1">SUM(D9:D25)</f>
        <v>363817115.26454997</v>
      </c>
      <c r="E26" s="64">
        <f t="shared" si="1"/>
        <v>608051583.85199404</v>
      </c>
      <c r="F26" s="64">
        <f t="shared" si="1"/>
        <v>565086690.00032902</v>
      </c>
      <c r="G26" s="64">
        <f t="shared" si="1"/>
        <v>152301599.90951499</v>
      </c>
      <c r="H26" s="64">
        <f t="shared" si="1"/>
        <v>126155848.66444501</v>
      </c>
      <c r="I26" s="64">
        <f t="shared" si="1"/>
        <v>234920645.7406655</v>
      </c>
      <c r="J26" s="64">
        <f t="shared" si="1"/>
        <v>309717569.46059704</v>
      </c>
      <c r="K26" s="64">
        <f t="shared" si="1"/>
        <v>207195410.12631801</v>
      </c>
      <c r="L26" s="64">
        <f t="shared" si="1"/>
        <v>299698085.84438699</v>
      </c>
      <c r="M26" s="64">
        <f t="shared" si="1"/>
        <v>216851924.58073002</v>
      </c>
      <c r="N26" s="64">
        <f t="shared" si="1"/>
        <v>153495635.38534102</v>
      </c>
      <c r="O26" s="64">
        <f>SUM(O9:O25)</f>
        <v>245464794.05878004</v>
      </c>
      <c r="P26" s="64">
        <f>+SUM(D26:O26)</f>
        <v>3482756902.8876519</v>
      </c>
    </row>
    <row r="27" spans="1:18" x14ac:dyDescent="0.25">
      <c r="C27" s="74" t="s">
        <v>5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8" x14ac:dyDescent="0.25"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8" s="2" customFormat="1" x14ac:dyDescent="0.25"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8" s="2" customFormat="1" x14ac:dyDescent="0.25"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8" s="2" customFormat="1" x14ac:dyDescent="0.25">
      <c r="C31" s="19"/>
      <c r="D31" s="20"/>
      <c r="E31" s="20"/>
      <c r="F31" s="20"/>
      <c r="G31" s="20"/>
      <c r="H31" s="20"/>
      <c r="I31" s="20"/>
      <c r="J31"/>
      <c r="K31"/>
      <c r="L31" s="20"/>
      <c r="M31" s="20"/>
      <c r="N31" s="20"/>
      <c r="O31" s="20"/>
    </row>
    <row r="32" spans="1:18" s="2" customFormat="1" x14ac:dyDescent="0.25">
      <c r="C32" s="21"/>
      <c r="D32" s="17"/>
      <c r="E32" s="17"/>
      <c r="F32" s="17"/>
      <c r="G32" s="17"/>
      <c r="H32" s="17"/>
      <c r="I32" s="17"/>
      <c r="J32"/>
      <c r="K32"/>
      <c r="L32" s="17"/>
      <c r="M32" s="17"/>
      <c r="N32" s="17"/>
      <c r="O32" s="17"/>
    </row>
    <row r="33" spans="3:11" s="2" customFormat="1" x14ac:dyDescent="0.25">
      <c r="C33" s="15"/>
      <c r="D33" s="15"/>
      <c r="J33"/>
      <c r="K33"/>
    </row>
    <row r="34" spans="3:11" s="2" customFormat="1" x14ac:dyDescent="0.25">
      <c r="C34" s="15"/>
      <c r="D34" s="15"/>
      <c r="J34"/>
      <c r="K34"/>
    </row>
    <row r="35" spans="3:11" s="2" customFormat="1" x14ac:dyDescent="0.25">
      <c r="C35" s="15"/>
      <c r="D35" s="15"/>
      <c r="F35" s="72"/>
      <c r="J35"/>
      <c r="K35"/>
    </row>
    <row r="36" spans="3:11" s="2" customFormat="1" x14ac:dyDescent="0.25">
      <c r="C36" s="15"/>
      <c r="D36" s="15"/>
      <c r="F36" s="72"/>
      <c r="J36"/>
      <c r="K36"/>
    </row>
    <row r="37" spans="3:11" s="2" customFormat="1" x14ac:dyDescent="0.25">
      <c r="C37" s="15"/>
      <c r="D37" s="15"/>
      <c r="J37"/>
      <c r="K37"/>
    </row>
    <row r="38" spans="3:11" s="2" customFormat="1" x14ac:dyDescent="0.25">
      <c r="C38" s="15"/>
      <c r="D38" s="15"/>
      <c r="J38"/>
      <c r="K38"/>
    </row>
    <row r="39" spans="3:11" s="2" customFormat="1" x14ac:dyDescent="0.25">
      <c r="C39" s="16"/>
      <c r="D39" s="15"/>
      <c r="J39"/>
      <c r="K39"/>
    </row>
    <row r="40" spans="3:11" s="2" customFormat="1" x14ac:dyDescent="0.25">
      <c r="C40" s="16"/>
      <c r="D40" s="15"/>
      <c r="J40"/>
      <c r="K40"/>
    </row>
    <row r="41" spans="3:11" s="2" customFormat="1" x14ac:dyDescent="0.25">
      <c r="C41" s="16"/>
      <c r="D41" s="15"/>
      <c r="J41"/>
      <c r="K41"/>
    </row>
    <row r="42" spans="3:11" s="2" customFormat="1" x14ac:dyDescent="0.25">
      <c r="C42" s="16"/>
      <c r="D42" s="15"/>
      <c r="J42"/>
      <c r="K42"/>
    </row>
    <row r="43" spans="3:11" s="2" customFormat="1" x14ac:dyDescent="0.25">
      <c r="C43" s="16"/>
      <c r="D43" s="15"/>
      <c r="J43"/>
      <c r="K43"/>
    </row>
    <row r="44" spans="3:11" s="2" customFormat="1" x14ac:dyDescent="0.25">
      <c r="C44" s="16"/>
      <c r="D44" s="15"/>
    </row>
    <row r="45" spans="3:11" s="2" customFormat="1" x14ac:dyDescent="0.25">
      <c r="C45" s="16"/>
      <c r="D45" s="15"/>
    </row>
    <row r="46" spans="3:11" s="2" customFormat="1" x14ac:dyDescent="0.25">
      <c r="C46" s="16"/>
      <c r="D46" s="15"/>
    </row>
    <row r="47" spans="3:11" s="2" customFormat="1" x14ac:dyDescent="0.25">
      <c r="C47" s="15"/>
      <c r="D47" s="15"/>
    </row>
    <row r="48" spans="3:11" s="2" customFormat="1" x14ac:dyDescent="0.25">
      <c r="C48" s="15"/>
      <c r="D48" s="15"/>
    </row>
    <row r="49" spans="3:4" s="2" customFormat="1" x14ac:dyDescent="0.25">
      <c r="C49" s="15"/>
      <c r="D49" s="15"/>
    </row>
    <row r="50" spans="3:4" s="2" customFormat="1" x14ac:dyDescent="0.25">
      <c r="C50" s="15"/>
      <c r="D50" s="15"/>
    </row>
    <row r="51" spans="3:4" s="2" customFormat="1" x14ac:dyDescent="0.25">
      <c r="C51" s="15"/>
      <c r="D51" s="15"/>
    </row>
    <row r="52" spans="3:4" s="2" customFormat="1" x14ac:dyDescent="0.25">
      <c r="C52" s="15"/>
      <c r="D52" s="15"/>
    </row>
    <row r="53" spans="3:4" s="2" customFormat="1" x14ac:dyDescent="0.25">
      <c r="C53" s="15"/>
      <c r="D53" s="15"/>
    </row>
    <row r="54" spans="3:4" s="2" customFormat="1" x14ac:dyDescent="0.25">
      <c r="C54" s="15"/>
      <c r="D54" s="15"/>
    </row>
    <row r="55" spans="3:4" s="2" customFormat="1" x14ac:dyDescent="0.25">
      <c r="C55" s="15"/>
      <c r="D55" s="15"/>
    </row>
    <row r="56" spans="3:4" s="2" customFormat="1" x14ac:dyDescent="0.25">
      <c r="C56" s="15"/>
      <c r="D56" s="15"/>
    </row>
    <row r="57" spans="3:4" s="2" customFormat="1" x14ac:dyDescent="0.25">
      <c r="C57" s="15"/>
      <c r="D57" s="15"/>
    </row>
    <row r="58" spans="3:4" s="2" customFormat="1" x14ac:dyDescent="0.25">
      <c r="C58" s="15"/>
      <c r="D58" s="15"/>
    </row>
    <row r="59" spans="3:4" s="2" customFormat="1" x14ac:dyDescent="0.25">
      <c r="C59" s="15"/>
      <c r="D59" s="15"/>
    </row>
    <row r="60" spans="3:4" s="2" customFormat="1" x14ac:dyDescent="0.25">
      <c r="C60" s="16"/>
      <c r="D60" s="15"/>
    </row>
    <row r="61" spans="3:4" s="2" customFormat="1" x14ac:dyDescent="0.25">
      <c r="C61" s="16"/>
      <c r="D61" s="15"/>
    </row>
    <row r="62" spans="3:4" s="2" customFormat="1" x14ac:dyDescent="0.25">
      <c r="C62" s="16"/>
      <c r="D62" s="15"/>
    </row>
    <row r="63" spans="3:4" s="2" customFormat="1" x14ac:dyDescent="0.25">
      <c r="C63" s="16"/>
      <c r="D63" s="15"/>
    </row>
    <row r="64" spans="3:4" s="2" customFormat="1" x14ac:dyDescent="0.25">
      <c r="C64" s="16"/>
      <c r="D64" s="15"/>
    </row>
    <row r="65" spans="3:4" s="2" customFormat="1" x14ac:dyDescent="0.25">
      <c r="C65" s="16"/>
      <c r="D65" s="15"/>
    </row>
    <row r="66" spans="3:4" s="2" customFormat="1" x14ac:dyDescent="0.25">
      <c r="C66" s="16"/>
      <c r="D66" s="15"/>
    </row>
    <row r="67" spans="3:4" s="2" customFormat="1" x14ac:dyDescent="0.25">
      <c r="C67" s="16"/>
      <c r="D67" s="15"/>
    </row>
    <row r="68" spans="3:4" s="2" customFormat="1" x14ac:dyDescent="0.25">
      <c r="C68" s="15"/>
      <c r="D68" s="15"/>
    </row>
    <row r="69" spans="3:4" s="2" customFormat="1" x14ac:dyDescent="0.25">
      <c r="C69" s="15"/>
      <c r="D69" s="15"/>
    </row>
    <row r="70" spans="3:4" s="2" customFormat="1" x14ac:dyDescent="0.25">
      <c r="C70" s="15"/>
      <c r="D70" s="15"/>
    </row>
    <row r="71" spans="3:4" s="2" customFormat="1" x14ac:dyDescent="0.25">
      <c r="C71" s="15"/>
      <c r="D71" s="15"/>
    </row>
    <row r="72" spans="3:4" s="2" customFormat="1" x14ac:dyDescent="0.25">
      <c r="C72" s="15"/>
      <c r="D72" s="15"/>
    </row>
    <row r="73" spans="3:4" s="2" customFormat="1" x14ac:dyDescent="0.25">
      <c r="C73" s="15"/>
      <c r="D73" s="15"/>
    </row>
    <row r="74" spans="3:4" s="2" customFormat="1" x14ac:dyDescent="0.25">
      <c r="C74" s="15"/>
      <c r="D74" s="15"/>
    </row>
    <row r="75" spans="3:4" s="2" customFormat="1" x14ac:dyDescent="0.25">
      <c r="C75" s="15"/>
      <c r="D75" s="15"/>
    </row>
    <row r="76" spans="3:4" s="2" customFormat="1" x14ac:dyDescent="0.25">
      <c r="C76" s="15"/>
      <c r="D76" s="15"/>
    </row>
    <row r="77" spans="3:4" s="2" customFormat="1" x14ac:dyDescent="0.25">
      <c r="C77" s="15"/>
      <c r="D77" s="15"/>
    </row>
    <row r="78" spans="3:4" s="2" customFormat="1" x14ac:dyDescent="0.25">
      <c r="C78" s="15"/>
      <c r="D78" s="15"/>
    </row>
    <row r="79" spans="3:4" s="2" customFormat="1" x14ac:dyDescent="0.25">
      <c r="C79" s="15"/>
      <c r="D79" s="15"/>
    </row>
    <row r="80" spans="3:4" s="2" customFormat="1" x14ac:dyDescent="0.25">
      <c r="C80" s="15"/>
      <c r="D80" s="15"/>
    </row>
    <row r="81" spans="3:4" s="2" customFormat="1" x14ac:dyDescent="0.25">
      <c r="C81" s="16"/>
      <c r="D81" s="15"/>
    </row>
    <row r="82" spans="3:4" x14ac:dyDescent="0.25">
      <c r="C82" s="5"/>
      <c r="D82" s="4"/>
    </row>
    <row r="83" spans="3:4" x14ac:dyDescent="0.25">
      <c r="C83" s="5"/>
      <c r="D83" s="4"/>
    </row>
    <row r="84" spans="3:4" x14ac:dyDescent="0.25">
      <c r="C84" s="5"/>
      <c r="D84" s="4"/>
    </row>
    <row r="85" spans="3:4" x14ac:dyDescent="0.25">
      <c r="C85" s="5"/>
      <c r="D85" s="4"/>
    </row>
    <row r="86" spans="3:4" x14ac:dyDescent="0.25">
      <c r="C86" s="5"/>
      <c r="D86" s="4"/>
    </row>
    <row r="87" spans="3:4" x14ac:dyDescent="0.25">
      <c r="C87" s="5"/>
      <c r="D87" s="4"/>
    </row>
    <row r="88" spans="3:4" x14ac:dyDescent="0.25">
      <c r="C88" s="5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5"/>
      <c r="D102" s="4"/>
    </row>
    <row r="103" spans="3:4" x14ac:dyDescent="0.25">
      <c r="C103" s="5"/>
      <c r="D103" s="4"/>
    </row>
    <row r="104" spans="3:4" x14ac:dyDescent="0.25">
      <c r="C104" s="5"/>
      <c r="D104" s="4"/>
    </row>
    <row r="105" spans="3:4" x14ac:dyDescent="0.25">
      <c r="C105" s="5"/>
      <c r="D105" s="4"/>
    </row>
    <row r="106" spans="3:4" x14ac:dyDescent="0.25">
      <c r="C106" s="5"/>
      <c r="D106" s="4"/>
    </row>
    <row r="107" spans="3:4" x14ac:dyDescent="0.25">
      <c r="C107" s="5"/>
      <c r="D107" s="4"/>
    </row>
    <row r="108" spans="3:4" x14ac:dyDescent="0.25">
      <c r="C108" s="5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5"/>
      <c r="D122" s="4"/>
    </row>
    <row r="123" spans="3:4" x14ac:dyDescent="0.25">
      <c r="C123" s="5"/>
      <c r="D123" s="4"/>
    </row>
    <row r="124" spans="3:4" x14ac:dyDescent="0.25">
      <c r="C124" s="5"/>
      <c r="D124" s="4"/>
    </row>
    <row r="125" spans="3:4" x14ac:dyDescent="0.25">
      <c r="C125" s="5"/>
      <c r="D125" s="4"/>
    </row>
    <row r="126" spans="3:4" x14ac:dyDescent="0.25">
      <c r="C126" s="5"/>
      <c r="D126" s="4"/>
    </row>
    <row r="127" spans="3:4" x14ac:dyDescent="0.25">
      <c r="C127" s="5"/>
      <c r="D127" s="4"/>
    </row>
    <row r="128" spans="3:4" x14ac:dyDescent="0.25">
      <c r="C128" s="5"/>
      <c r="D128" s="4"/>
    </row>
    <row r="129" spans="3:4" x14ac:dyDescent="0.25">
      <c r="C129" s="5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5"/>
      <c r="D144" s="4"/>
    </row>
    <row r="145" spans="3:4" x14ac:dyDescent="0.25">
      <c r="C145" s="5"/>
      <c r="D145" s="4"/>
    </row>
    <row r="146" spans="3:4" x14ac:dyDescent="0.25">
      <c r="C146" s="5"/>
      <c r="D146" s="4"/>
    </row>
    <row r="147" spans="3:4" x14ac:dyDescent="0.25">
      <c r="C147" s="5"/>
      <c r="D147" s="4"/>
    </row>
    <row r="148" spans="3:4" x14ac:dyDescent="0.25">
      <c r="C148" s="5"/>
      <c r="D148" s="4"/>
    </row>
    <row r="149" spans="3:4" x14ac:dyDescent="0.25">
      <c r="C149" s="5"/>
      <c r="D149" s="4"/>
    </row>
    <row r="150" spans="3:4" x14ac:dyDescent="0.25">
      <c r="C150" s="5"/>
      <c r="D150" s="4"/>
    </row>
    <row r="151" spans="3:4" x14ac:dyDescent="0.25">
      <c r="C151" s="5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5"/>
      <c r="D165" s="4"/>
    </row>
    <row r="166" spans="3:4" x14ac:dyDescent="0.25">
      <c r="C166" s="5"/>
      <c r="D166" s="4"/>
    </row>
    <row r="167" spans="3:4" x14ac:dyDescent="0.25">
      <c r="C167" s="5"/>
      <c r="D167" s="4"/>
    </row>
    <row r="168" spans="3:4" x14ac:dyDescent="0.25">
      <c r="C168" s="5"/>
      <c r="D168" s="4"/>
    </row>
    <row r="169" spans="3:4" x14ac:dyDescent="0.25">
      <c r="C169" s="5"/>
      <c r="D169" s="4"/>
    </row>
    <row r="170" spans="3:4" x14ac:dyDescent="0.25">
      <c r="C170" s="5"/>
      <c r="D170" s="4"/>
    </row>
    <row r="171" spans="3:4" x14ac:dyDescent="0.25">
      <c r="C171" s="5"/>
      <c r="D171" s="4"/>
    </row>
    <row r="172" spans="3:4" x14ac:dyDescent="0.25">
      <c r="C172" s="5"/>
      <c r="D172" s="4"/>
    </row>
    <row r="173" spans="3:4" x14ac:dyDescent="0.25">
      <c r="C173" s="5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5"/>
      <c r="D184" s="4"/>
    </row>
    <row r="185" spans="3:4" x14ac:dyDescent="0.25">
      <c r="C185" s="5"/>
      <c r="D185" s="4"/>
    </row>
    <row r="186" spans="3:4" x14ac:dyDescent="0.25">
      <c r="C186" s="5"/>
      <c r="D186" s="4"/>
    </row>
    <row r="187" spans="3:4" x14ac:dyDescent="0.25">
      <c r="C187" s="5"/>
      <c r="D187" s="4"/>
    </row>
    <row r="188" spans="3:4" x14ac:dyDescent="0.25">
      <c r="C188" s="5"/>
      <c r="D188" s="4"/>
    </row>
    <row r="189" spans="3:4" x14ac:dyDescent="0.25">
      <c r="C189" s="5"/>
      <c r="D189" s="4"/>
    </row>
    <row r="190" spans="3:4" x14ac:dyDescent="0.25">
      <c r="C190" s="5"/>
      <c r="D190" s="4"/>
    </row>
    <row r="191" spans="3:4" x14ac:dyDescent="0.25">
      <c r="C191" s="5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5"/>
      <c r="D206" s="4"/>
    </row>
    <row r="207" spans="3:4" x14ac:dyDescent="0.25">
      <c r="C207" s="5"/>
      <c r="D207" s="4"/>
    </row>
    <row r="208" spans="3:4" x14ac:dyDescent="0.25">
      <c r="C208" s="5"/>
      <c r="D208" s="4"/>
    </row>
    <row r="209" spans="3:4" x14ac:dyDescent="0.25">
      <c r="C209" s="5"/>
      <c r="D209" s="6"/>
    </row>
    <row r="210" spans="3:4" x14ac:dyDescent="0.25">
      <c r="C210" s="5"/>
      <c r="D210" s="6"/>
    </row>
    <row r="211" spans="3:4" x14ac:dyDescent="0.25">
      <c r="C211" s="5"/>
      <c r="D211" s="6"/>
    </row>
    <row r="212" spans="3:4" x14ac:dyDescent="0.25">
      <c r="C212" s="5"/>
      <c r="D212" s="6"/>
    </row>
    <row r="213" spans="3:4" x14ac:dyDescent="0.25">
      <c r="C213" s="5"/>
      <c r="D213" s="6"/>
    </row>
    <row r="214" spans="3:4" x14ac:dyDescent="0.25">
      <c r="C214" s="5"/>
      <c r="D214" s="6"/>
    </row>
    <row r="215" spans="3:4" x14ac:dyDescent="0.25">
      <c r="C215" s="4"/>
      <c r="D215" s="6"/>
    </row>
    <row r="216" spans="3:4" x14ac:dyDescent="0.25">
      <c r="C216" s="4"/>
      <c r="D216" s="6"/>
    </row>
    <row r="217" spans="3:4" x14ac:dyDescent="0.25">
      <c r="C217" s="4"/>
      <c r="D217" s="6"/>
    </row>
    <row r="218" spans="3:4" x14ac:dyDescent="0.25">
      <c r="C218" s="4"/>
      <c r="D218" s="6"/>
    </row>
    <row r="219" spans="3:4" x14ac:dyDescent="0.25">
      <c r="C219" s="4"/>
      <c r="D219" s="6"/>
    </row>
    <row r="220" spans="3:4" x14ac:dyDescent="0.25">
      <c r="C220" s="4"/>
      <c r="D220" s="6"/>
    </row>
    <row r="221" spans="3:4" x14ac:dyDescent="0.25">
      <c r="C221" s="4"/>
      <c r="D221" s="6"/>
    </row>
    <row r="222" spans="3:4" x14ac:dyDescent="0.25">
      <c r="C222" s="4"/>
      <c r="D222" s="6"/>
    </row>
    <row r="223" spans="3:4" x14ac:dyDescent="0.25">
      <c r="C223" s="4"/>
      <c r="D223" s="6"/>
    </row>
    <row r="224" spans="3:4" x14ac:dyDescent="0.25">
      <c r="C224" s="4"/>
      <c r="D224" s="6"/>
    </row>
    <row r="225" spans="3:4" x14ac:dyDescent="0.25">
      <c r="C225" s="4"/>
      <c r="D225" s="6"/>
    </row>
    <row r="226" spans="3:4" x14ac:dyDescent="0.25">
      <c r="C226" s="5"/>
      <c r="D226" s="6"/>
    </row>
    <row r="227" spans="3:4" x14ac:dyDescent="0.25">
      <c r="C227" s="5"/>
      <c r="D227" s="6"/>
    </row>
    <row r="228" spans="3:4" x14ac:dyDescent="0.25">
      <c r="C228" s="5"/>
      <c r="D228" s="6"/>
    </row>
    <row r="229" spans="3:4" x14ac:dyDescent="0.25">
      <c r="C229" s="5"/>
      <c r="D229" s="6"/>
    </row>
    <row r="230" spans="3:4" x14ac:dyDescent="0.25">
      <c r="C230" s="5"/>
      <c r="D230" s="6"/>
    </row>
    <row r="231" spans="3:4" x14ac:dyDescent="0.25">
      <c r="C231" s="5"/>
      <c r="D231" s="6"/>
    </row>
    <row r="232" spans="3:4" x14ac:dyDescent="0.25">
      <c r="C232" s="5"/>
      <c r="D232" s="6"/>
    </row>
    <row r="233" spans="3:4" x14ac:dyDescent="0.25">
      <c r="C233" s="5"/>
      <c r="D233" s="6"/>
    </row>
    <row r="234" spans="3:4" x14ac:dyDescent="0.25">
      <c r="C234" s="5"/>
      <c r="D234" s="6"/>
    </row>
    <row r="235" spans="3:4" x14ac:dyDescent="0.25">
      <c r="C235" s="7"/>
      <c r="D235" s="6"/>
    </row>
    <row r="236" spans="3:4" x14ac:dyDescent="0.25">
      <c r="C236" s="8"/>
      <c r="D236" s="6"/>
    </row>
    <row r="237" spans="3:4" x14ac:dyDescent="0.25">
      <c r="C237" s="8"/>
      <c r="D237" s="6"/>
    </row>
    <row r="238" spans="3:4" x14ac:dyDescent="0.25">
      <c r="C238" s="8"/>
      <c r="D238" s="6"/>
    </row>
    <row r="239" spans="3:4" x14ac:dyDescent="0.25">
      <c r="C239" s="8"/>
      <c r="D239" s="6"/>
    </row>
    <row r="240" spans="3:4" x14ac:dyDescent="0.25">
      <c r="C240" s="8"/>
      <c r="D240" s="6"/>
    </row>
    <row r="241" spans="3:4" x14ac:dyDescent="0.25">
      <c r="C241" s="8"/>
      <c r="D241" s="6"/>
    </row>
    <row r="242" spans="3:4" x14ac:dyDescent="0.25">
      <c r="C242" s="8"/>
      <c r="D242" s="6"/>
    </row>
    <row r="243" spans="3:4" x14ac:dyDescent="0.25">
      <c r="C243" s="8"/>
      <c r="D243" s="6"/>
    </row>
    <row r="244" spans="3:4" x14ac:dyDescent="0.25">
      <c r="C244" s="8"/>
      <c r="D244" s="6"/>
    </row>
    <row r="245" spans="3:4" x14ac:dyDescent="0.25">
      <c r="C245" s="8"/>
      <c r="D245" s="6"/>
    </row>
    <row r="246" spans="3:4" x14ac:dyDescent="0.25">
      <c r="C246" s="8"/>
      <c r="D246" s="6"/>
    </row>
    <row r="247" spans="3:4" x14ac:dyDescent="0.25">
      <c r="C247" s="8"/>
      <c r="D247" s="6"/>
    </row>
    <row r="248" spans="3:4" x14ac:dyDescent="0.25">
      <c r="C248" s="5"/>
      <c r="D248" s="6"/>
    </row>
    <row r="249" spans="3:4" x14ac:dyDescent="0.25">
      <c r="C249" s="5"/>
      <c r="D249" s="6"/>
    </row>
    <row r="250" spans="3:4" x14ac:dyDescent="0.25">
      <c r="C250" s="5"/>
      <c r="D250" s="6"/>
    </row>
    <row r="251" spans="3:4" x14ac:dyDescent="0.25">
      <c r="C251" s="5"/>
      <c r="D251" s="6"/>
    </row>
    <row r="252" spans="3:4" x14ac:dyDescent="0.25">
      <c r="C252" s="5"/>
      <c r="D252" s="6"/>
    </row>
    <row r="253" spans="3:4" x14ac:dyDescent="0.25">
      <c r="C253" s="5"/>
      <c r="D253" s="6"/>
    </row>
    <row r="254" spans="3:4" x14ac:dyDescent="0.25">
      <c r="C254" s="5"/>
      <c r="D254" s="6"/>
    </row>
    <row r="255" spans="3:4" x14ac:dyDescent="0.25">
      <c r="C255" s="5"/>
      <c r="D255" s="6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61" spans="3:4" x14ac:dyDescent="0.25">
      <c r="C261" s="2"/>
      <c r="D261" s="2"/>
    </row>
    <row r="262" spans="3:4" x14ac:dyDescent="0.25">
      <c r="C262" s="2"/>
      <c r="D262" s="2"/>
    </row>
    <row r="263" spans="3:4" x14ac:dyDescent="0.25">
      <c r="C263" s="2"/>
      <c r="D263" s="2"/>
    </row>
    <row r="264" spans="3:4" x14ac:dyDescent="0.25">
      <c r="C264" s="2"/>
      <c r="D264" s="2"/>
    </row>
    <row r="265" spans="3:4" x14ac:dyDescent="0.25">
      <c r="C265" s="2"/>
      <c r="D265" s="2"/>
    </row>
    <row r="266" spans="3:4" x14ac:dyDescent="0.25">
      <c r="C266" s="2"/>
      <c r="D266" s="2"/>
    </row>
    <row r="267" spans="3:4" x14ac:dyDescent="0.25">
      <c r="C267" s="2"/>
      <c r="D267" s="2"/>
    </row>
    <row r="268" spans="3:4" x14ac:dyDescent="0.25">
      <c r="C268" s="2"/>
      <c r="D268" s="2"/>
    </row>
    <row r="269" spans="3:4" x14ac:dyDescent="0.25">
      <c r="C269" s="2"/>
      <c r="D269" s="2"/>
    </row>
    <row r="270" spans="3:4" x14ac:dyDescent="0.25">
      <c r="C270" s="2"/>
      <c r="D270" s="2"/>
    </row>
    <row r="271" spans="3:4" x14ac:dyDescent="0.25">
      <c r="C271" s="2"/>
      <c r="D271" s="2"/>
    </row>
    <row r="272" spans="3:4" x14ac:dyDescent="0.25">
      <c r="C272" s="2"/>
      <c r="D272" s="2"/>
    </row>
  </sheetData>
  <mergeCells count="3">
    <mergeCell ref="C7:P7"/>
    <mergeCell ref="C27:P27"/>
    <mergeCell ref="F35:F3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272"/>
  <sheetViews>
    <sheetView zoomScale="66" zoomScaleNormal="66" workbookViewId="0">
      <selection sqref="A1:XFD1048576"/>
    </sheetView>
  </sheetViews>
  <sheetFormatPr baseColWidth="10" defaultRowHeight="15" x14ac:dyDescent="0.25"/>
  <cols>
    <col min="1" max="2" width="15.7109375" style="1" customWidth="1"/>
    <col min="3" max="3" width="34.140625" style="1" bestFit="1" customWidth="1"/>
    <col min="4" max="5" width="21.7109375" style="1" bestFit="1" customWidth="1"/>
    <col min="6" max="6" width="17.28515625" style="1" customWidth="1"/>
    <col min="7" max="7" width="22" style="1" bestFit="1" customWidth="1"/>
    <col min="8" max="8" width="17.85546875" style="1" bestFit="1" customWidth="1"/>
    <col min="9" max="11" width="17.5703125" style="1" bestFit="1" customWidth="1"/>
    <col min="12" max="12" width="18.7109375" style="1" customWidth="1"/>
    <col min="13" max="13" width="17.7109375" style="1" bestFit="1" customWidth="1"/>
    <col min="14" max="14" width="17.5703125" style="1" bestFit="1" customWidth="1"/>
    <col min="15" max="15" width="20.7109375" style="1" bestFit="1" customWidth="1"/>
    <col min="16" max="16" width="22.85546875" style="1" bestFit="1" customWidth="1"/>
    <col min="17" max="17" width="30.5703125" style="1" customWidth="1"/>
    <col min="18" max="18" width="17.140625" style="1" bestFit="1" customWidth="1"/>
    <col min="19" max="16384" width="11.42578125" style="1"/>
  </cols>
  <sheetData>
    <row r="7" spans="1:18" ht="66" customHeight="1" x14ac:dyDescent="0.25">
      <c r="C7" s="73" t="s">
        <v>31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8" x14ac:dyDescent="0.25">
      <c r="C8" s="68" t="s">
        <v>4</v>
      </c>
      <c r="D8" s="50">
        <v>44197</v>
      </c>
      <c r="E8" s="50">
        <v>44228</v>
      </c>
      <c r="F8" s="50">
        <v>44256</v>
      </c>
      <c r="G8" s="50">
        <v>44287</v>
      </c>
      <c r="H8" s="50">
        <v>44317</v>
      </c>
      <c r="I8" s="50">
        <v>44348</v>
      </c>
      <c r="J8" s="50">
        <v>44378</v>
      </c>
      <c r="K8" s="50">
        <v>44409</v>
      </c>
      <c r="L8" s="50">
        <v>44440</v>
      </c>
      <c r="M8" s="50">
        <v>44470</v>
      </c>
      <c r="N8" s="50">
        <v>44501</v>
      </c>
      <c r="O8" s="50">
        <v>44531</v>
      </c>
      <c r="P8" s="50" t="s">
        <v>3</v>
      </c>
    </row>
    <row r="9" spans="1:18" x14ac:dyDescent="0.25">
      <c r="C9" s="51" t="s">
        <v>18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4">
        <f>+SUM(D9:O9)</f>
        <v>0</v>
      </c>
      <c r="Q9" s="40"/>
      <c r="R9" s="2"/>
    </row>
    <row r="10" spans="1:18" x14ac:dyDescent="0.25">
      <c r="A10" s="47"/>
      <c r="B10" s="39"/>
      <c r="C10" s="51" t="s">
        <v>11</v>
      </c>
      <c r="D10" s="52">
        <v>0</v>
      </c>
      <c r="E10" s="54">
        <v>5413.1814000000004</v>
      </c>
      <c r="F10" s="54">
        <v>12271.901400000001</v>
      </c>
      <c r="G10" s="52">
        <v>0</v>
      </c>
      <c r="H10" s="52">
        <v>0</v>
      </c>
      <c r="I10" s="53">
        <v>53214.143399999994</v>
      </c>
      <c r="J10" s="54">
        <v>111401.12610000001</v>
      </c>
      <c r="K10" s="53">
        <v>0</v>
      </c>
      <c r="L10" s="53">
        <v>160575.9705</v>
      </c>
      <c r="M10" s="52">
        <v>101139.69690000001</v>
      </c>
      <c r="N10" s="54">
        <v>7122.6539999999995</v>
      </c>
      <c r="O10" s="57">
        <v>130648.0428</v>
      </c>
      <c r="P10" s="54">
        <f t="shared" ref="P10:P21" si="0">+SUM(D10:O10)</f>
        <v>581786.71649999986</v>
      </c>
      <c r="Q10" s="41"/>
      <c r="R10" s="20"/>
    </row>
    <row r="11" spans="1:18" x14ac:dyDescent="0.25">
      <c r="A11" s="47"/>
      <c r="B11" s="39"/>
      <c r="C11" s="51" t="s">
        <v>6</v>
      </c>
      <c r="D11" s="52">
        <v>16176760.109000001</v>
      </c>
      <c r="E11" s="54">
        <v>25788692.100000001</v>
      </c>
      <c r="F11" s="54">
        <v>68903458.336999997</v>
      </c>
      <c r="G11" s="52">
        <v>127339170.68050002</v>
      </c>
      <c r="H11" s="56">
        <v>86527972.63274999</v>
      </c>
      <c r="I11" s="54">
        <v>52253004.741840005</v>
      </c>
      <c r="J11" s="54">
        <v>94552216.75</v>
      </c>
      <c r="K11" s="55">
        <v>140351201.76500002</v>
      </c>
      <c r="L11" s="55">
        <v>171744961.31724998</v>
      </c>
      <c r="M11" s="54">
        <v>73834102.394999981</v>
      </c>
      <c r="N11" s="54">
        <v>98004901.296400011</v>
      </c>
      <c r="O11" s="57">
        <v>154538965.24999997</v>
      </c>
      <c r="P11" s="54">
        <f t="shared" si="0"/>
        <v>1110015407.3747401</v>
      </c>
      <c r="Q11" s="41"/>
      <c r="R11" s="20"/>
    </row>
    <row r="12" spans="1:18" x14ac:dyDescent="0.25">
      <c r="A12" s="47"/>
      <c r="B12" s="39"/>
      <c r="C12" s="51" t="s">
        <v>12</v>
      </c>
      <c r="D12" s="52">
        <v>43111534.564992994</v>
      </c>
      <c r="E12" s="54">
        <v>70465494.978549987</v>
      </c>
      <c r="F12" s="54">
        <v>62214250.808837987</v>
      </c>
      <c r="G12" s="52">
        <v>63094270.958000012</v>
      </c>
      <c r="H12" s="56">
        <v>14307624.290680999</v>
      </c>
      <c r="I12" s="54">
        <v>45827204.999426007</v>
      </c>
      <c r="J12" s="54">
        <v>25447712.616364993</v>
      </c>
      <c r="K12" s="55">
        <v>2477006.3363099997</v>
      </c>
      <c r="L12" s="55">
        <v>49886123.743730009</v>
      </c>
      <c r="M12" s="54">
        <v>19816000</v>
      </c>
      <c r="N12" s="54">
        <v>2318464.3624999998</v>
      </c>
      <c r="O12" s="57">
        <v>30971586.908950005</v>
      </c>
      <c r="P12" s="54">
        <f t="shared" si="0"/>
        <v>429937274.56834304</v>
      </c>
      <c r="Q12" s="41"/>
      <c r="R12" s="20"/>
    </row>
    <row r="13" spans="1:18" x14ac:dyDescent="0.25">
      <c r="A13" s="47"/>
      <c r="B13" s="39"/>
      <c r="C13" s="51" t="s">
        <v>0</v>
      </c>
      <c r="D13" s="52">
        <v>471964.52</v>
      </c>
      <c r="E13" s="52">
        <v>209549.30000000002</v>
      </c>
      <c r="F13" s="52">
        <v>175181.86001599999</v>
      </c>
      <c r="G13" s="56">
        <v>230753.07</v>
      </c>
      <c r="H13" s="56">
        <v>560303.94000000006</v>
      </c>
      <c r="I13" s="54">
        <v>499060.23725000001</v>
      </c>
      <c r="J13" s="54">
        <v>55002.98</v>
      </c>
      <c r="K13" s="53">
        <v>47000</v>
      </c>
      <c r="L13" s="55">
        <v>17459.64</v>
      </c>
      <c r="M13" s="53">
        <v>0</v>
      </c>
      <c r="N13" s="54">
        <v>20172.419999999998</v>
      </c>
      <c r="O13" s="53">
        <v>172.24</v>
      </c>
      <c r="P13" s="54">
        <f t="shared" si="0"/>
        <v>2286620.2072660001</v>
      </c>
      <c r="Q13" s="41"/>
      <c r="R13" s="20"/>
    </row>
    <row r="14" spans="1:18" x14ac:dyDescent="0.25">
      <c r="A14" s="47"/>
      <c r="B14" s="39"/>
      <c r="C14" s="51" t="s">
        <v>7</v>
      </c>
      <c r="D14" s="52">
        <v>312821.0013</v>
      </c>
      <c r="E14" s="54">
        <v>16481.9853</v>
      </c>
      <c r="F14" s="54">
        <v>2739.8910999999998</v>
      </c>
      <c r="G14" s="52">
        <v>25588.484899999996</v>
      </c>
      <c r="H14" s="52">
        <v>0</v>
      </c>
      <c r="I14" s="54">
        <v>34698.321900000003</v>
      </c>
      <c r="J14" s="54">
        <v>48688.645500000006</v>
      </c>
      <c r="K14" s="55">
        <v>209007.81639999995</v>
      </c>
      <c r="L14" s="55">
        <v>803323.44180000015</v>
      </c>
      <c r="M14" s="54">
        <v>770403.85289999994</v>
      </c>
      <c r="N14" s="54">
        <v>101309.53140000001</v>
      </c>
      <c r="O14" s="57">
        <v>286246.04580000002</v>
      </c>
      <c r="P14" s="54">
        <f t="shared" si="0"/>
        <v>2611309.0183000001</v>
      </c>
      <c r="Q14" s="41"/>
      <c r="R14" s="20"/>
    </row>
    <row r="15" spans="1:18" x14ac:dyDescent="0.25">
      <c r="A15" s="47"/>
      <c r="B15" s="39"/>
      <c r="C15" s="51" t="s">
        <v>20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4">
        <f t="shared" si="0"/>
        <v>0</v>
      </c>
      <c r="Q15" s="41"/>
      <c r="R15" s="20"/>
    </row>
    <row r="16" spans="1:18" x14ac:dyDescent="0.25">
      <c r="A16" s="47"/>
      <c r="B16" s="39"/>
      <c r="C16" s="51" t="s">
        <v>8</v>
      </c>
      <c r="D16" s="52">
        <v>31819510.172337003</v>
      </c>
      <c r="E16" s="52">
        <v>14517630.707744</v>
      </c>
      <c r="F16" s="52">
        <v>59978005.287782006</v>
      </c>
      <c r="G16" s="56">
        <v>10029115.27</v>
      </c>
      <c r="H16" s="56">
        <v>33081801.586843003</v>
      </c>
      <c r="I16" s="53">
        <v>64139622.056601994</v>
      </c>
      <c r="J16" s="52">
        <v>71410457.330641001</v>
      </c>
      <c r="K16" s="53">
        <v>29399724.585803002</v>
      </c>
      <c r="L16" s="52">
        <v>27222982.326949995</v>
      </c>
      <c r="M16" s="54">
        <v>36253107.895319998</v>
      </c>
      <c r="N16" s="54">
        <v>18077310.021724001</v>
      </c>
      <c r="O16" s="52">
        <v>20051325.570500001</v>
      </c>
      <c r="P16" s="54">
        <f t="shared" si="0"/>
        <v>415980592.81224608</v>
      </c>
      <c r="Q16" s="41"/>
      <c r="R16" s="20"/>
    </row>
    <row r="17" spans="1:18" x14ac:dyDescent="0.25">
      <c r="A17" s="47"/>
      <c r="B17" s="39"/>
      <c r="C17" s="51" t="s">
        <v>25</v>
      </c>
      <c r="D17" s="52">
        <v>0</v>
      </c>
      <c r="E17" s="52">
        <v>2100000</v>
      </c>
      <c r="F17" s="52">
        <v>7045000</v>
      </c>
      <c r="G17" s="52">
        <v>5750000</v>
      </c>
      <c r="H17" s="56">
        <v>1300000</v>
      </c>
      <c r="I17" s="54">
        <v>4818963.21</v>
      </c>
      <c r="J17" s="54">
        <v>230000</v>
      </c>
      <c r="L17" s="55">
        <v>1000000</v>
      </c>
      <c r="M17" s="52">
        <v>325000</v>
      </c>
      <c r="N17" s="54">
        <v>725000</v>
      </c>
      <c r="O17" s="57">
        <v>975000</v>
      </c>
      <c r="P17" s="54">
        <f t="shared" si="0"/>
        <v>24268963.210000001</v>
      </c>
      <c r="Q17" s="41"/>
      <c r="R17" s="20"/>
    </row>
    <row r="18" spans="1:18" x14ac:dyDescent="0.25">
      <c r="A18" s="47"/>
      <c r="B18" s="39"/>
      <c r="C18" s="51" t="s">
        <v>13</v>
      </c>
      <c r="D18" s="52">
        <v>10232233.84</v>
      </c>
      <c r="E18" s="54">
        <v>66040332.714999996</v>
      </c>
      <c r="F18" s="54">
        <v>22474112.862900004</v>
      </c>
      <c r="G18" s="56">
        <v>94946809.845990002</v>
      </c>
      <c r="H18" s="52">
        <v>47165433.1096</v>
      </c>
      <c r="I18" s="53">
        <v>7993586.9714000002</v>
      </c>
      <c r="J18" s="53">
        <v>1350200</v>
      </c>
      <c r="K18" s="67">
        <v>80591976.850151986</v>
      </c>
      <c r="L18" s="55">
        <v>31222449.767999995</v>
      </c>
      <c r="M18" s="54">
        <v>35789456.421499997</v>
      </c>
      <c r="N18" s="54">
        <v>40358960.472999997</v>
      </c>
      <c r="O18" s="53">
        <v>33756457.140579998</v>
      </c>
      <c r="P18" s="54">
        <f t="shared" si="0"/>
        <v>471922009.99812198</v>
      </c>
      <c r="Q18" s="41"/>
      <c r="R18" s="20"/>
    </row>
    <row r="19" spans="1:18" x14ac:dyDescent="0.25">
      <c r="A19" s="47"/>
      <c r="B19" s="39"/>
      <c r="C19" s="58" t="s">
        <v>24</v>
      </c>
      <c r="D19" s="52">
        <v>750000</v>
      </c>
      <c r="E19" s="54">
        <v>440000</v>
      </c>
      <c r="F19" s="52">
        <v>0</v>
      </c>
      <c r="G19" s="52">
        <v>56000</v>
      </c>
      <c r="H19" s="52">
        <v>0</v>
      </c>
      <c r="I19" s="53">
        <v>73267.56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4">
        <f t="shared" si="0"/>
        <v>1319267.56</v>
      </c>
      <c r="Q19" s="41"/>
      <c r="R19" s="20"/>
    </row>
    <row r="20" spans="1:18" x14ac:dyDescent="0.25">
      <c r="A20" s="47"/>
      <c r="B20" s="39"/>
      <c r="C20" s="58" t="s">
        <v>9</v>
      </c>
      <c r="D20" s="52">
        <v>1089505.6228</v>
      </c>
      <c r="E20" s="54">
        <v>265375.02419999999</v>
      </c>
      <c r="F20" s="52">
        <v>2211667.5142999999</v>
      </c>
      <c r="G20" s="56">
        <v>16813629.409400001</v>
      </c>
      <c r="H20" s="56">
        <v>437429.60070000001</v>
      </c>
      <c r="I20" s="53">
        <v>765196.52280000004</v>
      </c>
      <c r="J20" s="53">
        <v>251927.2573</v>
      </c>
      <c r="K20" s="53">
        <v>355579.31969999999</v>
      </c>
      <c r="L20" s="55">
        <v>426791.20770000003</v>
      </c>
      <c r="M20" s="54">
        <v>1431167.7798000004</v>
      </c>
      <c r="N20" s="54">
        <v>386426.98710000003</v>
      </c>
      <c r="O20" s="57">
        <v>791926.40339999995</v>
      </c>
      <c r="P20" s="54">
        <f t="shared" si="0"/>
        <v>25226622.6492</v>
      </c>
      <c r="Q20" s="41"/>
      <c r="R20" s="20"/>
    </row>
    <row r="21" spans="1:18" x14ac:dyDescent="0.25">
      <c r="A21" s="47"/>
      <c r="B21" s="39"/>
      <c r="C21" s="58" t="s">
        <v>1</v>
      </c>
      <c r="D21" s="52">
        <v>27998993.570007998</v>
      </c>
      <c r="E21" s="52">
        <v>33112963.821700007</v>
      </c>
      <c r="F21" s="54">
        <v>30076138.878325999</v>
      </c>
      <c r="G21" s="52">
        <v>28163141.59998</v>
      </c>
      <c r="H21" s="52">
        <v>29119567.643150195</v>
      </c>
      <c r="I21" s="54">
        <v>32640335.676595993</v>
      </c>
      <c r="J21" s="52">
        <v>24206255.269988008</v>
      </c>
      <c r="K21" s="53">
        <v>14960688.916462002</v>
      </c>
      <c r="L21" s="55">
        <v>20693073.120787997</v>
      </c>
      <c r="M21" s="54">
        <v>6302360.807347999</v>
      </c>
      <c r="N21" s="54">
        <v>4590742.3479690002</v>
      </c>
      <c r="O21" s="57">
        <v>2846972.3299599998</v>
      </c>
      <c r="P21" s="54">
        <f t="shared" si="0"/>
        <v>254711233.98227519</v>
      </c>
      <c r="Q21" s="41"/>
      <c r="R21" s="20"/>
    </row>
    <row r="22" spans="1:18" x14ac:dyDescent="0.25">
      <c r="A22" s="47"/>
      <c r="B22" s="39"/>
      <c r="C22" s="58" t="s">
        <v>14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f>+SUM(D22:O22)</f>
        <v>0</v>
      </c>
      <c r="Q22" s="41"/>
      <c r="R22" s="20"/>
    </row>
    <row r="23" spans="1:18" x14ac:dyDescent="0.25">
      <c r="A23" s="48"/>
      <c r="B23" s="48"/>
      <c r="C23" s="58" t="s">
        <v>10</v>
      </c>
      <c r="D23" s="52">
        <v>627162.79</v>
      </c>
      <c r="E23" s="52">
        <v>4149849.8199999989</v>
      </c>
      <c r="F23" s="54">
        <v>5738250.799999998</v>
      </c>
      <c r="G23" s="52">
        <v>1132922.8199999998</v>
      </c>
      <c r="H23" s="56">
        <v>399244.44</v>
      </c>
      <c r="I23" s="53">
        <v>0</v>
      </c>
      <c r="J23" s="53">
        <v>0</v>
      </c>
      <c r="K23" s="53">
        <v>4330869.1400000006</v>
      </c>
      <c r="L23" s="55">
        <v>447363.75</v>
      </c>
      <c r="M23" s="52">
        <v>5455993.7999999998</v>
      </c>
      <c r="N23" s="54">
        <v>1800000</v>
      </c>
      <c r="O23" s="57">
        <v>6804546.8400000008</v>
      </c>
      <c r="P23" s="54">
        <f>+SUM(D23:O23)</f>
        <v>30886204.199999996</v>
      </c>
    </row>
    <row r="24" spans="1:18" x14ac:dyDescent="0.25">
      <c r="A24" s="47"/>
      <c r="B24" s="47"/>
      <c r="C24" s="58" t="s">
        <v>2</v>
      </c>
      <c r="D24" s="52">
        <v>38152573.163999997</v>
      </c>
      <c r="E24" s="54">
        <v>22385861.274400003</v>
      </c>
      <c r="F24" s="52">
        <v>55787712.377789997</v>
      </c>
      <c r="G24" s="56">
        <v>29832083.400699999</v>
      </c>
      <c r="H24" s="56">
        <v>33067530.460799996</v>
      </c>
      <c r="I24" s="54">
        <v>43264525.871100008</v>
      </c>
      <c r="J24" s="54">
        <v>44826618.797760017</v>
      </c>
      <c r="K24" s="53">
        <v>131718784.75510003</v>
      </c>
      <c r="L24" s="55">
        <v>30691156.872400004</v>
      </c>
      <c r="M24" s="54">
        <v>57028147.416300014</v>
      </c>
      <c r="N24" s="54">
        <v>99489264.989299983</v>
      </c>
      <c r="O24" s="57">
        <v>52205121.425000012</v>
      </c>
      <c r="P24" s="54">
        <f>+SUM(D24:O24)</f>
        <v>638449380.80465007</v>
      </c>
    </row>
    <row r="25" spans="1:18" x14ac:dyDescent="0.25">
      <c r="A25" s="47"/>
      <c r="B25" s="47"/>
      <c r="C25" s="58" t="s">
        <v>30</v>
      </c>
      <c r="D25" s="52">
        <v>76687.5</v>
      </c>
      <c r="E25" s="54">
        <v>202900</v>
      </c>
      <c r="F25" s="52">
        <v>395750</v>
      </c>
      <c r="G25" s="52">
        <v>0</v>
      </c>
      <c r="H25" s="52">
        <v>812411.505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4">
        <v>201876.93799999999</v>
      </c>
      <c r="O25" s="53">
        <v>0</v>
      </c>
      <c r="P25" s="54">
        <f>+SUM(D25:O25)</f>
        <v>1689625.943</v>
      </c>
    </row>
    <row r="26" spans="1:18" x14ac:dyDescent="0.25">
      <c r="A26" s="47"/>
      <c r="B26" s="47"/>
      <c r="C26" s="63" t="s">
        <v>3</v>
      </c>
      <c r="D26" s="64">
        <f>SUM(D9:D25)</f>
        <v>170819746.85443801</v>
      </c>
      <c r="E26" s="64">
        <f>SUM(E9:E25)</f>
        <v>239700544.90829396</v>
      </c>
      <c r="F26" s="64">
        <f>SUM(F9:F25)</f>
        <v>315014540.51945198</v>
      </c>
      <c r="G26" s="64">
        <f>SUM(G9:G25)</f>
        <v>377413485.53947002</v>
      </c>
      <c r="H26" s="64">
        <f>SUM(H9:H25)</f>
        <v>246779319.20952415</v>
      </c>
      <c r="I26" s="64">
        <f t="shared" ref="I26:M26" si="1">SUM(I9:I25)</f>
        <v>252362680.312314</v>
      </c>
      <c r="J26" s="64">
        <f>SUM(J9:J25)</f>
        <v>262490480.77365401</v>
      </c>
      <c r="K26" s="64">
        <f>SUM(K9:K25)</f>
        <v>404441839.484927</v>
      </c>
      <c r="L26" s="64">
        <f>SUM(L9:L25)</f>
        <v>334316261.15911794</v>
      </c>
      <c r="M26" s="64">
        <f t="shared" si="1"/>
        <v>237106880.06506801</v>
      </c>
      <c r="N26" s="64">
        <f>SUM(N9:N25)</f>
        <v>266081552.02139297</v>
      </c>
      <c r="O26" s="64">
        <f>SUM(O9:O25)</f>
        <v>303358968.19699001</v>
      </c>
      <c r="P26" s="64">
        <f>+SUM(D26:O26)</f>
        <v>3409886299.0446424</v>
      </c>
    </row>
    <row r="27" spans="1:18" x14ac:dyDescent="0.25">
      <c r="C27" s="74" t="s">
        <v>5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8" x14ac:dyDescent="0.25"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8" s="2" customFormat="1" x14ac:dyDescent="0.25"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8" s="2" customFormat="1" x14ac:dyDescent="0.25"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8" s="2" customFormat="1" x14ac:dyDescent="0.25">
      <c r="C31" s="19"/>
      <c r="D31" s="20"/>
      <c r="E31" s="20"/>
      <c r="F31" s="20"/>
      <c r="G31" s="20"/>
      <c r="H31" s="20"/>
      <c r="I31" s="20"/>
      <c r="J31"/>
      <c r="K31"/>
      <c r="L31" s="20"/>
      <c r="M31" s="20"/>
      <c r="N31" s="20"/>
      <c r="O31" s="20"/>
    </row>
    <row r="32" spans="1:18" s="2" customFormat="1" x14ac:dyDescent="0.25">
      <c r="C32" s="21"/>
      <c r="D32" s="17"/>
      <c r="E32" s="17"/>
      <c r="F32" s="17"/>
      <c r="G32" s="17"/>
      <c r="H32" s="17"/>
      <c r="I32" s="17"/>
      <c r="J32"/>
      <c r="K32"/>
      <c r="L32" s="17"/>
      <c r="M32" s="17"/>
      <c r="N32" s="17"/>
      <c r="O32" s="17"/>
    </row>
    <row r="33" spans="3:11" s="2" customFormat="1" x14ac:dyDescent="0.25">
      <c r="C33" s="15"/>
      <c r="D33" s="15"/>
      <c r="J33"/>
      <c r="K33"/>
    </row>
    <row r="34" spans="3:11" s="2" customFormat="1" x14ac:dyDescent="0.25">
      <c r="C34" s="15"/>
      <c r="D34" s="15"/>
      <c r="J34"/>
      <c r="K34"/>
    </row>
    <row r="35" spans="3:11" s="2" customFormat="1" x14ac:dyDescent="0.25">
      <c r="C35" s="15"/>
      <c r="D35" s="15"/>
      <c r="F35" s="72"/>
      <c r="J35"/>
      <c r="K35"/>
    </row>
    <row r="36" spans="3:11" s="2" customFormat="1" x14ac:dyDescent="0.25">
      <c r="C36" s="15"/>
      <c r="D36" s="15"/>
      <c r="F36" s="72"/>
      <c r="J36"/>
      <c r="K36"/>
    </row>
    <row r="37" spans="3:11" s="2" customFormat="1" x14ac:dyDescent="0.25">
      <c r="C37" s="15"/>
      <c r="D37" s="15"/>
      <c r="J37"/>
      <c r="K37"/>
    </row>
    <row r="38" spans="3:11" s="2" customFormat="1" x14ac:dyDescent="0.25">
      <c r="C38" s="15"/>
      <c r="D38" s="15"/>
      <c r="J38"/>
      <c r="K38"/>
    </row>
    <row r="39" spans="3:11" s="2" customFormat="1" x14ac:dyDescent="0.25">
      <c r="C39" s="16"/>
      <c r="D39" s="15"/>
      <c r="J39"/>
      <c r="K39"/>
    </row>
    <row r="40" spans="3:11" s="2" customFormat="1" x14ac:dyDescent="0.25">
      <c r="C40" s="16"/>
      <c r="D40" s="15"/>
      <c r="J40"/>
      <c r="K40"/>
    </row>
    <row r="41" spans="3:11" s="2" customFormat="1" x14ac:dyDescent="0.25">
      <c r="C41" s="16"/>
      <c r="D41" s="15"/>
      <c r="J41"/>
      <c r="K41"/>
    </row>
    <row r="42" spans="3:11" s="2" customFormat="1" x14ac:dyDescent="0.25">
      <c r="C42" s="16"/>
      <c r="D42" s="15"/>
      <c r="J42"/>
      <c r="K42"/>
    </row>
    <row r="43" spans="3:11" s="2" customFormat="1" x14ac:dyDescent="0.25">
      <c r="C43" s="16"/>
      <c r="D43" s="15"/>
      <c r="J43"/>
      <c r="K43"/>
    </row>
    <row r="44" spans="3:11" s="2" customFormat="1" x14ac:dyDescent="0.25">
      <c r="C44" s="16"/>
      <c r="D44" s="15"/>
    </row>
    <row r="45" spans="3:11" s="2" customFormat="1" x14ac:dyDescent="0.25">
      <c r="C45" s="16"/>
      <c r="D45" s="15"/>
    </row>
    <row r="46" spans="3:11" s="2" customFormat="1" x14ac:dyDescent="0.25">
      <c r="C46" s="16"/>
      <c r="D46" s="15"/>
    </row>
    <row r="47" spans="3:11" s="2" customFormat="1" x14ac:dyDescent="0.25">
      <c r="C47" s="15"/>
      <c r="D47" s="15"/>
    </row>
    <row r="48" spans="3:11" s="2" customFormat="1" x14ac:dyDescent="0.25">
      <c r="C48" s="15"/>
      <c r="D48" s="15"/>
    </row>
    <row r="49" spans="3:4" s="2" customFormat="1" x14ac:dyDescent="0.25">
      <c r="C49" s="15"/>
      <c r="D49" s="15"/>
    </row>
    <row r="50" spans="3:4" s="2" customFormat="1" x14ac:dyDescent="0.25">
      <c r="C50" s="15"/>
      <c r="D50" s="15"/>
    </row>
    <row r="51" spans="3:4" s="2" customFormat="1" x14ac:dyDescent="0.25">
      <c r="C51" s="15"/>
      <c r="D51" s="15"/>
    </row>
    <row r="52" spans="3:4" s="2" customFormat="1" x14ac:dyDescent="0.25">
      <c r="C52" s="15"/>
      <c r="D52" s="15"/>
    </row>
    <row r="53" spans="3:4" s="2" customFormat="1" x14ac:dyDescent="0.25">
      <c r="C53" s="15"/>
      <c r="D53" s="15"/>
    </row>
    <row r="54" spans="3:4" s="2" customFormat="1" x14ac:dyDescent="0.25">
      <c r="C54" s="15"/>
      <c r="D54" s="15"/>
    </row>
    <row r="55" spans="3:4" s="2" customFormat="1" x14ac:dyDescent="0.25">
      <c r="C55" s="15"/>
      <c r="D55" s="15"/>
    </row>
    <row r="56" spans="3:4" s="2" customFormat="1" x14ac:dyDescent="0.25">
      <c r="C56" s="15"/>
      <c r="D56" s="15"/>
    </row>
    <row r="57" spans="3:4" s="2" customFormat="1" x14ac:dyDescent="0.25">
      <c r="C57" s="15"/>
      <c r="D57" s="15"/>
    </row>
    <row r="58" spans="3:4" s="2" customFormat="1" x14ac:dyDescent="0.25">
      <c r="C58" s="15"/>
      <c r="D58" s="15"/>
    </row>
    <row r="59" spans="3:4" s="2" customFormat="1" x14ac:dyDescent="0.25">
      <c r="C59" s="15"/>
      <c r="D59" s="15"/>
    </row>
    <row r="60" spans="3:4" s="2" customFormat="1" x14ac:dyDescent="0.25">
      <c r="C60" s="16"/>
      <c r="D60" s="15"/>
    </row>
    <row r="61" spans="3:4" s="2" customFormat="1" x14ac:dyDescent="0.25">
      <c r="C61" s="16"/>
      <c r="D61" s="15"/>
    </row>
    <row r="62" spans="3:4" s="2" customFormat="1" x14ac:dyDescent="0.25">
      <c r="C62" s="16"/>
      <c r="D62" s="15"/>
    </row>
    <row r="63" spans="3:4" s="2" customFormat="1" x14ac:dyDescent="0.25">
      <c r="C63" s="16"/>
      <c r="D63" s="15"/>
    </row>
    <row r="64" spans="3:4" s="2" customFormat="1" x14ac:dyDescent="0.25">
      <c r="C64" s="16"/>
      <c r="D64" s="15"/>
    </row>
    <row r="65" spans="3:4" s="2" customFormat="1" x14ac:dyDescent="0.25">
      <c r="C65" s="16"/>
      <c r="D65" s="15"/>
    </row>
    <row r="66" spans="3:4" s="2" customFormat="1" x14ac:dyDescent="0.25">
      <c r="C66" s="16"/>
      <c r="D66" s="15"/>
    </row>
    <row r="67" spans="3:4" s="2" customFormat="1" x14ac:dyDescent="0.25">
      <c r="C67" s="16"/>
      <c r="D67" s="15"/>
    </row>
    <row r="68" spans="3:4" s="2" customFormat="1" x14ac:dyDescent="0.25">
      <c r="C68" s="15"/>
      <c r="D68" s="15"/>
    </row>
    <row r="69" spans="3:4" s="2" customFormat="1" x14ac:dyDescent="0.25">
      <c r="C69" s="15"/>
      <c r="D69" s="15"/>
    </row>
    <row r="70" spans="3:4" s="2" customFormat="1" x14ac:dyDescent="0.25">
      <c r="C70" s="15"/>
      <c r="D70" s="15"/>
    </row>
    <row r="71" spans="3:4" s="2" customFormat="1" x14ac:dyDescent="0.25">
      <c r="C71" s="15"/>
      <c r="D71" s="15"/>
    </row>
    <row r="72" spans="3:4" s="2" customFormat="1" x14ac:dyDescent="0.25">
      <c r="C72" s="15"/>
      <c r="D72" s="15"/>
    </row>
    <row r="73" spans="3:4" s="2" customFormat="1" x14ac:dyDescent="0.25">
      <c r="C73" s="15"/>
      <c r="D73" s="15"/>
    </row>
    <row r="74" spans="3:4" s="2" customFormat="1" x14ac:dyDescent="0.25">
      <c r="C74" s="15"/>
      <c r="D74" s="15"/>
    </row>
    <row r="75" spans="3:4" s="2" customFormat="1" x14ac:dyDescent="0.25">
      <c r="C75" s="15"/>
      <c r="D75" s="15"/>
    </row>
    <row r="76" spans="3:4" s="2" customFormat="1" x14ac:dyDescent="0.25">
      <c r="C76" s="15"/>
      <c r="D76" s="15"/>
    </row>
    <row r="77" spans="3:4" s="2" customFormat="1" x14ac:dyDescent="0.25">
      <c r="C77" s="15"/>
      <c r="D77" s="15"/>
    </row>
    <row r="78" spans="3:4" s="2" customFormat="1" x14ac:dyDescent="0.25">
      <c r="C78" s="15"/>
      <c r="D78" s="15"/>
    </row>
    <row r="79" spans="3:4" s="2" customFormat="1" x14ac:dyDescent="0.25">
      <c r="C79" s="15"/>
      <c r="D79" s="15"/>
    </row>
    <row r="80" spans="3:4" s="2" customFormat="1" x14ac:dyDescent="0.25">
      <c r="C80" s="15"/>
      <c r="D80" s="15"/>
    </row>
    <row r="81" spans="3:4" s="2" customFormat="1" x14ac:dyDescent="0.25">
      <c r="C81" s="16"/>
      <c r="D81" s="15"/>
    </row>
    <row r="82" spans="3:4" x14ac:dyDescent="0.25">
      <c r="C82" s="5"/>
      <c r="D82" s="4"/>
    </row>
    <row r="83" spans="3:4" x14ac:dyDescent="0.25">
      <c r="C83" s="5"/>
      <c r="D83" s="4"/>
    </row>
    <row r="84" spans="3:4" x14ac:dyDescent="0.25">
      <c r="C84" s="5"/>
      <c r="D84" s="4"/>
    </row>
    <row r="85" spans="3:4" x14ac:dyDescent="0.25">
      <c r="C85" s="5"/>
      <c r="D85" s="4"/>
    </row>
    <row r="86" spans="3:4" x14ac:dyDescent="0.25">
      <c r="C86" s="5"/>
      <c r="D86" s="4"/>
    </row>
    <row r="87" spans="3:4" x14ac:dyDescent="0.25">
      <c r="C87" s="5"/>
      <c r="D87" s="4"/>
    </row>
    <row r="88" spans="3:4" x14ac:dyDescent="0.25">
      <c r="C88" s="5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5"/>
      <c r="D102" s="4"/>
    </row>
    <row r="103" spans="3:4" x14ac:dyDescent="0.25">
      <c r="C103" s="5"/>
      <c r="D103" s="4"/>
    </row>
    <row r="104" spans="3:4" x14ac:dyDescent="0.25">
      <c r="C104" s="5"/>
      <c r="D104" s="4"/>
    </row>
    <row r="105" spans="3:4" x14ac:dyDescent="0.25">
      <c r="C105" s="5"/>
      <c r="D105" s="4"/>
    </row>
    <row r="106" spans="3:4" x14ac:dyDescent="0.25">
      <c r="C106" s="5"/>
      <c r="D106" s="4"/>
    </row>
    <row r="107" spans="3:4" x14ac:dyDescent="0.25">
      <c r="C107" s="5"/>
      <c r="D107" s="4"/>
    </row>
    <row r="108" spans="3:4" x14ac:dyDescent="0.25">
      <c r="C108" s="5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5"/>
      <c r="D122" s="4"/>
    </row>
    <row r="123" spans="3:4" x14ac:dyDescent="0.25">
      <c r="C123" s="5"/>
      <c r="D123" s="4"/>
    </row>
    <row r="124" spans="3:4" x14ac:dyDescent="0.25">
      <c r="C124" s="5"/>
      <c r="D124" s="4"/>
    </row>
    <row r="125" spans="3:4" x14ac:dyDescent="0.25">
      <c r="C125" s="5"/>
      <c r="D125" s="4"/>
    </row>
    <row r="126" spans="3:4" x14ac:dyDescent="0.25">
      <c r="C126" s="5"/>
      <c r="D126" s="4"/>
    </row>
    <row r="127" spans="3:4" x14ac:dyDescent="0.25">
      <c r="C127" s="5"/>
      <c r="D127" s="4"/>
    </row>
    <row r="128" spans="3:4" x14ac:dyDescent="0.25">
      <c r="C128" s="5"/>
      <c r="D128" s="4"/>
    </row>
    <row r="129" spans="3:4" x14ac:dyDescent="0.25">
      <c r="C129" s="5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5"/>
      <c r="D144" s="4"/>
    </row>
    <row r="145" spans="3:4" x14ac:dyDescent="0.25">
      <c r="C145" s="5"/>
      <c r="D145" s="4"/>
    </row>
    <row r="146" spans="3:4" x14ac:dyDescent="0.25">
      <c r="C146" s="5"/>
      <c r="D146" s="4"/>
    </row>
    <row r="147" spans="3:4" x14ac:dyDescent="0.25">
      <c r="C147" s="5"/>
      <c r="D147" s="4"/>
    </row>
    <row r="148" spans="3:4" x14ac:dyDescent="0.25">
      <c r="C148" s="5"/>
      <c r="D148" s="4"/>
    </row>
    <row r="149" spans="3:4" x14ac:dyDescent="0.25">
      <c r="C149" s="5"/>
      <c r="D149" s="4"/>
    </row>
    <row r="150" spans="3:4" x14ac:dyDescent="0.25">
      <c r="C150" s="5"/>
      <c r="D150" s="4"/>
    </row>
    <row r="151" spans="3:4" x14ac:dyDescent="0.25">
      <c r="C151" s="5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5"/>
      <c r="D165" s="4"/>
    </row>
    <row r="166" spans="3:4" x14ac:dyDescent="0.25">
      <c r="C166" s="5"/>
      <c r="D166" s="4"/>
    </row>
    <row r="167" spans="3:4" x14ac:dyDescent="0.25">
      <c r="C167" s="5"/>
      <c r="D167" s="4"/>
    </row>
    <row r="168" spans="3:4" x14ac:dyDescent="0.25">
      <c r="C168" s="5"/>
      <c r="D168" s="4"/>
    </row>
    <row r="169" spans="3:4" x14ac:dyDescent="0.25">
      <c r="C169" s="5"/>
      <c r="D169" s="4"/>
    </row>
    <row r="170" spans="3:4" x14ac:dyDescent="0.25">
      <c r="C170" s="5"/>
      <c r="D170" s="4"/>
    </row>
    <row r="171" spans="3:4" x14ac:dyDescent="0.25">
      <c r="C171" s="5"/>
      <c r="D171" s="4"/>
    </row>
    <row r="172" spans="3:4" x14ac:dyDescent="0.25">
      <c r="C172" s="5"/>
      <c r="D172" s="4"/>
    </row>
    <row r="173" spans="3:4" x14ac:dyDescent="0.25">
      <c r="C173" s="5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5"/>
      <c r="D184" s="4"/>
    </row>
    <row r="185" spans="3:4" x14ac:dyDescent="0.25">
      <c r="C185" s="5"/>
      <c r="D185" s="4"/>
    </row>
    <row r="186" spans="3:4" x14ac:dyDescent="0.25">
      <c r="C186" s="5"/>
      <c r="D186" s="4"/>
    </row>
    <row r="187" spans="3:4" x14ac:dyDescent="0.25">
      <c r="C187" s="5"/>
      <c r="D187" s="4"/>
    </row>
    <row r="188" spans="3:4" x14ac:dyDescent="0.25">
      <c r="C188" s="5"/>
      <c r="D188" s="4"/>
    </row>
    <row r="189" spans="3:4" x14ac:dyDescent="0.25">
      <c r="C189" s="5"/>
      <c r="D189" s="4"/>
    </row>
    <row r="190" spans="3:4" x14ac:dyDescent="0.25">
      <c r="C190" s="5"/>
      <c r="D190" s="4"/>
    </row>
    <row r="191" spans="3:4" x14ac:dyDescent="0.25">
      <c r="C191" s="5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5"/>
      <c r="D206" s="4"/>
    </row>
    <row r="207" spans="3:4" x14ac:dyDescent="0.25">
      <c r="C207" s="5"/>
      <c r="D207" s="4"/>
    </row>
    <row r="208" spans="3:4" x14ac:dyDescent="0.25">
      <c r="C208" s="5"/>
      <c r="D208" s="4"/>
    </row>
    <row r="209" spans="3:4" x14ac:dyDescent="0.25">
      <c r="C209" s="5"/>
      <c r="D209" s="6"/>
    </row>
    <row r="210" spans="3:4" x14ac:dyDescent="0.25">
      <c r="C210" s="5"/>
      <c r="D210" s="6"/>
    </row>
    <row r="211" spans="3:4" x14ac:dyDescent="0.25">
      <c r="C211" s="5"/>
      <c r="D211" s="6"/>
    </row>
    <row r="212" spans="3:4" x14ac:dyDescent="0.25">
      <c r="C212" s="5"/>
      <c r="D212" s="6"/>
    </row>
    <row r="213" spans="3:4" x14ac:dyDescent="0.25">
      <c r="C213" s="5"/>
      <c r="D213" s="6"/>
    </row>
    <row r="214" spans="3:4" x14ac:dyDescent="0.25">
      <c r="C214" s="5"/>
      <c r="D214" s="6"/>
    </row>
    <row r="215" spans="3:4" x14ac:dyDescent="0.25">
      <c r="C215" s="4"/>
      <c r="D215" s="6"/>
    </row>
    <row r="216" spans="3:4" x14ac:dyDescent="0.25">
      <c r="C216" s="4"/>
      <c r="D216" s="6"/>
    </row>
    <row r="217" spans="3:4" x14ac:dyDescent="0.25">
      <c r="C217" s="4"/>
      <c r="D217" s="6"/>
    </row>
    <row r="218" spans="3:4" x14ac:dyDescent="0.25">
      <c r="C218" s="4"/>
      <c r="D218" s="6"/>
    </row>
    <row r="219" spans="3:4" x14ac:dyDescent="0.25">
      <c r="C219" s="4"/>
      <c r="D219" s="6"/>
    </row>
    <row r="220" spans="3:4" x14ac:dyDescent="0.25">
      <c r="C220" s="4"/>
      <c r="D220" s="6"/>
    </row>
    <row r="221" spans="3:4" x14ac:dyDescent="0.25">
      <c r="C221" s="4"/>
      <c r="D221" s="6"/>
    </row>
    <row r="222" spans="3:4" x14ac:dyDescent="0.25">
      <c r="C222" s="4"/>
      <c r="D222" s="6"/>
    </row>
    <row r="223" spans="3:4" x14ac:dyDescent="0.25">
      <c r="C223" s="4"/>
      <c r="D223" s="6"/>
    </row>
    <row r="224" spans="3:4" x14ac:dyDescent="0.25">
      <c r="C224" s="4"/>
      <c r="D224" s="6"/>
    </row>
    <row r="225" spans="3:4" x14ac:dyDescent="0.25">
      <c r="C225" s="4"/>
      <c r="D225" s="6"/>
    </row>
    <row r="226" spans="3:4" x14ac:dyDescent="0.25">
      <c r="C226" s="5"/>
      <c r="D226" s="6"/>
    </row>
    <row r="227" spans="3:4" x14ac:dyDescent="0.25">
      <c r="C227" s="5"/>
      <c r="D227" s="6"/>
    </row>
    <row r="228" spans="3:4" x14ac:dyDescent="0.25">
      <c r="C228" s="5"/>
      <c r="D228" s="6"/>
    </row>
    <row r="229" spans="3:4" x14ac:dyDescent="0.25">
      <c r="C229" s="5"/>
      <c r="D229" s="6"/>
    </row>
    <row r="230" spans="3:4" x14ac:dyDescent="0.25">
      <c r="C230" s="5"/>
      <c r="D230" s="6"/>
    </row>
    <row r="231" spans="3:4" x14ac:dyDescent="0.25">
      <c r="C231" s="5"/>
      <c r="D231" s="6"/>
    </row>
    <row r="232" spans="3:4" x14ac:dyDescent="0.25">
      <c r="C232" s="5"/>
      <c r="D232" s="6"/>
    </row>
    <row r="233" spans="3:4" x14ac:dyDescent="0.25">
      <c r="C233" s="5"/>
      <c r="D233" s="6"/>
    </row>
    <row r="234" spans="3:4" x14ac:dyDescent="0.25">
      <c r="C234" s="5"/>
      <c r="D234" s="6"/>
    </row>
    <row r="235" spans="3:4" x14ac:dyDescent="0.25">
      <c r="C235" s="7"/>
      <c r="D235" s="6"/>
    </row>
    <row r="236" spans="3:4" x14ac:dyDescent="0.25">
      <c r="C236" s="8"/>
      <c r="D236" s="6"/>
    </row>
    <row r="237" spans="3:4" x14ac:dyDescent="0.25">
      <c r="C237" s="8"/>
      <c r="D237" s="6"/>
    </row>
    <row r="238" spans="3:4" x14ac:dyDescent="0.25">
      <c r="C238" s="8"/>
      <c r="D238" s="6"/>
    </row>
    <row r="239" spans="3:4" x14ac:dyDescent="0.25">
      <c r="C239" s="8"/>
      <c r="D239" s="6"/>
    </row>
    <row r="240" spans="3:4" x14ac:dyDescent="0.25">
      <c r="C240" s="8"/>
      <c r="D240" s="6"/>
    </row>
    <row r="241" spans="3:4" x14ac:dyDescent="0.25">
      <c r="C241" s="8"/>
      <c r="D241" s="6"/>
    </row>
    <row r="242" spans="3:4" x14ac:dyDescent="0.25">
      <c r="C242" s="8"/>
      <c r="D242" s="6"/>
    </row>
    <row r="243" spans="3:4" x14ac:dyDescent="0.25">
      <c r="C243" s="8"/>
      <c r="D243" s="6"/>
    </row>
    <row r="244" spans="3:4" x14ac:dyDescent="0.25">
      <c r="C244" s="8"/>
      <c r="D244" s="6"/>
    </row>
    <row r="245" spans="3:4" x14ac:dyDescent="0.25">
      <c r="C245" s="8"/>
      <c r="D245" s="6"/>
    </row>
    <row r="246" spans="3:4" x14ac:dyDescent="0.25">
      <c r="C246" s="8"/>
      <c r="D246" s="6"/>
    </row>
    <row r="247" spans="3:4" x14ac:dyDescent="0.25">
      <c r="C247" s="8"/>
      <c r="D247" s="6"/>
    </row>
    <row r="248" spans="3:4" x14ac:dyDescent="0.25">
      <c r="C248" s="5"/>
      <c r="D248" s="6"/>
    </row>
    <row r="249" spans="3:4" x14ac:dyDescent="0.25">
      <c r="C249" s="5"/>
      <c r="D249" s="6"/>
    </row>
    <row r="250" spans="3:4" x14ac:dyDescent="0.25">
      <c r="C250" s="5"/>
      <c r="D250" s="6"/>
    </row>
    <row r="251" spans="3:4" x14ac:dyDescent="0.25">
      <c r="C251" s="5"/>
      <c r="D251" s="6"/>
    </row>
    <row r="252" spans="3:4" x14ac:dyDescent="0.25">
      <c r="C252" s="5"/>
      <c r="D252" s="6"/>
    </row>
    <row r="253" spans="3:4" x14ac:dyDescent="0.25">
      <c r="C253" s="5"/>
      <c r="D253" s="6"/>
    </row>
    <row r="254" spans="3:4" x14ac:dyDescent="0.25">
      <c r="C254" s="5"/>
      <c r="D254" s="6"/>
    </row>
    <row r="255" spans="3:4" x14ac:dyDescent="0.25">
      <c r="C255" s="5"/>
      <c r="D255" s="6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61" spans="3:4" x14ac:dyDescent="0.25">
      <c r="C261" s="2"/>
      <c r="D261" s="2"/>
    </row>
    <row r="262" spans="3:4" x14ac:dyDescent="0.25">
      <c r="C262" s="2"/>
      <c r="D262" s="2"/>
    </row>
    <row r="263" spans="3:4" x14ac:dyDescent="0.25">
      <c r="C263" s="2"/>
      <c r="D263" s="2"/>
    </row>
    <row r="264" spans="3:4" x14ac:dyDescent="0.25">
      <c r="C264" s="2"/>
      <c r="D264" s="2"/>
    </row>
    <row r="265" spans="3:4" x14ac:dyDescent="0.25">
      <c r="C265" s="2"/>
      <c r="D265" s="2"/>
    </row>
    <row r="266" spans="3:4" x14ac:dyDescent="0.25">
      <c r="C266" s="2"/>
      <c r="D266" s="2"/>
    </row>
    <row r="267" spans="3:4" x14ac:dyDescent="0.25">
      <c r="C267" s="2"/>
      <c r="D267" s="2"/>
    </row>
    <row r="268" spans="3:4" x14ac:dyDescent="0.25">
      <c r="C268" s="2"/>
      <c r="D268" s="2"/>
    </row>
    <row r="269" spans="3:4" x14ac:dyDescent="0.25">
      <c r="C269" s="2"/>
      <c r="D269" s="2"/>
    </row>
    <row r="270" spans="3:4" x14ac:dyDescent="0.25">
      <c r="C270" s="2"/>
      <c r="D270" s="2"/>
    </row>
    <row r="271" spans="3:4" x14ac:dyDescent="0.25">
      <c r="C271" s="2"/>
      <c r="D271" s="2"/>
    </row>
    <row r="272" spans="3:4" x14ac:dyDescent="0.25">
      <c r="C272" s="2"/>
      <c r="D272" s="2"/>
    </row>
  </sheetData>
  <mergeCells count="3">
    <mergeCell ref="C7:P7"/>
    <mergeCell ref="C27:P27"/>
    <mergeCell ref="F35:F3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272"/>
  <sheetViews>
    <sheetView tabSelected="1" topLeftCell="D1" workbookViewId="0">
      <selection activeCell="J3" sqref="J3"/>
    </sheetView>
  </sheetViews>
  <sheetFormatPr baseColWidth="10" defaultRowHeight="15" x14ac:dyDescent="0.25"/>
  <cols>
    <col min="1" max="2" width="15.7109375" style="1" customWidth="1"/>
    <col min="3" max="3" width="34.140625" style="1" bestFit="1" customWidth="1"/>
    <col min="4" max="5" width="21.7109375" style="1" bestFit="1" customWidth="1"/>
    <col min="6" max="6" width="17.28515625" style="1" customWidth="1"/>
    <col min="7" max="7" width="22" style="1" bestFit="1" customWidth="1"/>
    <col min="8" max="8" width="17.85546875" style="1" bestFit="1" customWidth="1"/>
    <col min="9" max="11" width="17.5703125" style="1" bestFit="1" customWidth="1"/>
    <col min="12" max="12" width="18.7109375" style="1" customWidth="1"/>
    <col min="13" max="13" width="17.7109375" style="1" bestFit="1" customWidth="1"/>
    <col min="14" max="14" width="17.5703125" style="1" bestFit="1" customWidth="1"/>
    <col min="15" max="15" width="20.7109375" style="1" bestFit="1" customWidth="1"/>
    <col min="16" max="16" width="22.85546875" style="1" bestFit="1" customWidth="1"/>
    <col min="17" max="17" width="30.5703125" style="1" customWidth="1"/>
    <col min="18" max="18" width="17.140625" style="1" bestFit="1" customWidth="1"/>
    <col min="19" max="16384" width="11.42578125" style="1"/>
  </cols>
  <sheetData>
    <row r="7" spans="1:18" ht="66" customHeight="1" x14ac:dyDescent="0.25">
      <c r="C7" s="73" t="s">
        <v>32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8" x14ac:dyDescent="0.25">
      <c r="C8" s="69" t="s">
        <v>4</v>
      </c>
      <c r="D8" s="50">
        <v>44562</v>
      </c>
      <c r="E8" s="50">
        <v>44593</v>
      </c>
      <c r="F8" s="50">
        <v>44621</v>
      </c>
      <c r="G8" s="50">
        <v>44652</v>
      </c>
      <c r="H8" s="50">
        <v>44682</v>
      </c>
      <c r="I8" s="50">
        <v>44713</v>
      </c>
      <c r="J8" s="50">
        <v>44743</v>
      </c>
      <c r="K8" s="50">
        <v>44774</v>
      </c>
      <c r="L8" s="50">
        <v>44805</v>
      </c>
      <c r="M8" s="50">
        <v>44835</v>
      </c>
      <c r="N8" s="50">
        <v>44866</v>
      </c>
      <c r="O8" s="50">
        <v>44896</v>
      </c>
      <c r="P8" s="50" t="s">
        <v>3</v>
      </c>
    </row>
    <row r="9" spans="1:18" x14ac:dyDescent="0.25">
      <c r="C9" s="51" t="s">
        <v>18</v>
      </c>
      <c r="D9" s="52">
        <v>0</v>
      </c>
      <c r="E9" s="52"/>
      <c r="F9" s="52"/>
      <c r="G9" s="52"/>
      <c r="H9" s="52"/>
      <c r="I9" s="52"/>
      <c r="J9" s="53"/>
      <c r="K9" s="53"/>
      <c r="L9" s="53"/>
      <c r="M9" s="53"/>
      <c r="N9" s="53"/>
      <c r="O9" s="53"/>
      <c r="P9" s="54">
        <f>+SUM(D9:O9)</f>
        <v>0</v>
      </c>
      <c r="Q9" s="40"/>
      <c r="R9" s="2"/>
    </row>
    <row r="10" spans="1:18" x14ac:dyDescent="0.25">
      <c r="A10" s="47"/>
      <c r="B10" s="39"/>
      <c r="C10" s="51" t="s">
        <v>11</v>
      </c>
      <c r="D10" s="52">
        <v>13656.8667</v>
      </c>
      <c r="E10" s="54"/>
      <c r="F10" s="54"/>
      <c r="G10" s="52"/>
      <c r="H10" s="52"/>
      <c r="I10" s="53"/>
      <c r="J10" s="54"/>
      <c r="K10" s="53"/>
      <c r="L10" s="53"/>
      <c r="M10" s="52"/>
      <c r="N10" s="54"/>
      <c r="O10" s="57"/>
      <c r="P10" s="54">
        <f t="shared" ref="P10:P21" si="0">+SUM(D10:O10)</f>
        <v>13656.8667</v>
      </c>
      <c r="Q10" s="41"/>
      <c r="R10" s="20"/>
    </row>
    <row r="11" spans="1:18" x14ac:dyDescent="0.25">
      <c r="A11" s="47"/>
      <c r="B11" s="39"/>
      <c r="C11" s="51" t="s">
        <v>6</v>
      </c>
      <c r="D11" s="52">
        <v>65420000</v>
      </c>
      <c r="E11" s="54"/>
      <c r="F11" s="54"/>
      <c r="G11" s="52"/>
      <c r="H11" s="56"/>
      <c r="I11" s="54"/>
      <c r="J11" s="54"/>
      <c r="K11" s="55"/>
      <c r="L11" s="55"/>
      <c r="M11" s="54"/>
      <c r="N11" s="54"/>
      <c r="O11" s="57"/>
      <c r="P11" s="54">
        <f t="shared" si="0"/>
        <v>65420000</v>
      </c>
      <c r="Q11" s="41"/>
      <c r="R11" s="20"/>
    </row>
    <row r="12" spans="1:18" x14ac:dyDescent="0.25">
      <c r="A12" s="47"/>
      <c r="B12" s="39"/>
      <c r="C12" s="51" t="s">
        <v>12</v>
      </c>
      <c r="D12" s="52">
        <v>69952253.572973996</v>
      </c>
      <c r="E12" s="54"/>
      <c r="F12" s="54"/>
      <c r="G12" s="52"/>
      <c r="H12" s="56"/>
      <c r="I12" s="54"/>
      <c r="J12" s="54"/>
      <c r="K12" s="55"/>
      <c r="L12" s="55"/>
      <c r="M12" s="54"/>
      <c r="N12" s="54"/>
      <c r="O12" s="57"/>
      <c r="P12" s="54">
        <f t="shared" si="0"/>
        <v>69952253.572973996</v>
      </c>
      <c r="Q12" s="41"/>
      <c r="R12" s="20"/>
    </row>
    <row r="13" spans="1:18" x14ac:dyDescent="0.25">
      <c r="A13" s="47"/>
      <c r="B13" s="39"/>
      <c r="C13" s="51" t="s">
        <v>0</v>
      </c>
      <c r="D13" s="52">
        <v>0</v>
      </c>
      <c r="E13" s="52"/>
      <c r="F13" s="52"/>
      <c r="G13" s="56"/>
      <c r="H13" s="56"/>
      <c r="I13" s="54"/>
      <c r="J13" s="54"/>
      <c r="K13" s="53"/>
      <c r="L13" s="55"/>
      <c r="M13" s="53"/>
      <c r="N13" s="54"/>
      <c r="O13" s="53"/>
      <c r="P13" s="54">
        <f t="shared" si="0"/>
        <v>0</v>
      </c>
      <c r="Q13" s="41"/>
      <c r="R13" s="20"/>
    </row>
    <row r="14" spans="1:18" x14ac:dyDescent="0.25">
      <c r="A14" s="47"/>
      <c r="B14" s="39"/>
      <c r="C14" s="51" t="s">
        <v>7</v>
      </c>
      <c r="D14" s="52">
        <v>545433.39464499999</v>
      </c>
      <c r="E14" s="54"/>
      <c r="F14" s="54"/>
      <c r="G14" s="52"/>
      <c r="H14" s="52"/>
      <c r="I14" s="54"/>
      <c r="J14" s="54"/>
      <c r="K14" s="55"/>
      <c r="L14" s="55"/>
      <c r="M14" s="54"/>
      <c r="N14" s="54"/>
      <c r="O14" s="57"/>
      <c r="P14" s="54">
        <f t="shared" si="0"/>
        <v>545433.39464499999</v>
      </c>
      <c r="Q14" s="41"/>
      <c r="R14" s="20"/>
    </row>
    <row r="15" spans="1:18" x14ac:dyDescent="0.25">
      <c r="A15" s="47"/>
      <c r="B15" s="39"/>
      <c r="C15" s="51" t="s">
        <v>20</v>
      </c>
      <c r="D15" s="52">
        <v>0</v>
      </c>
      <c r="E15" s="52"/>
      <c r="F15" s="52"/>
      <c r="G15" s="52"/>
      <c r="H15" s="52"/>
      <c r="I15" s="53"/>
      <c r="J15" s="53"/>
      <c r="K15" s="53"/>
      <c r="L15" s="53"/>
      <c r="M15" s="53"/>
      <c r="N15" s="53"/>
      <c r="O15" s="53"/>
      <c r="P15" s="54">
        <f t="shared" si="0"/>
        <v>0</v>
      </c>
      <c r="Q15" s="41"/>
      <c r="R15" s="20"/>
    </row>
    <row r="16" spans="1:18" x14ac:dyDescent="0.25">
      <c r="A16" s="47"/>
      <c r="B16" s="39"/>
      <c r="C16" s="51" t="s">
        <v>8</v>
      </c>
      <c r="D16" s="52">
        <v>39315141.692108996</v>
      </c>
      <c r="E16" s="52"/>
      <c r="F16" s="52"/>
      <c r="G16" s="56"/>
      <c r="H16" s="56"/>
      <c r="I16" s="53"/>
      <c r="J16" s="52"/>
      <c r="K16" s="53"/>
      <c r="L16" s="52"/>
      <c r="M16" s="54"/>
      <c r="N16" s="54"/>
      <c r="O16" s="52"/>
      <c r="P16" s="54">
        <f t="shared" si="0"/>
        <v>39315141.692108996</v>
      </c>
      <c r="Q16" s="41"/>
      <c r="R16" s="20"/>
    </row>
    <row r="17" spans="1:18" x14ac:dyDescent="0.25">
      <c r="A17" s="47"/>
      <c r="B17" s="39"/>
      <c r="C17" s="51" t="s">
        <v>25</v>
      </c>
      <c r="D17" s="52">
        <v>3500000</v>
      </c>
      <c r="E17" s="52"/>
      <c r="F17" s="52"/>
      <c r="G17" s="52"/>
      <c r="H17" s="56"/>
      <c r="I17" s="54"/>
      <c r="J17" s="54"/>
      <c r="L17" s="55"/>
      <c r="M17" s="52"/>
      <c r="N17" s="54"/>
      <c r="O17" s="57"/>
      <c r="P17" s="54">
        <f t="shared" si="0"/>
        <v>3500000</v>
      </c>
      <c r="Q17" s="41"/>
      <c r="R17" s="20"/>
    </row>
    <row r="18" spans="1:18" x14ac:dyDescent="0.25">
      <c r="A18" s="47"/>
      <c r="B18" s="39"/>
      <c r="C18" s="51" t="s">
        <v>13</v>
      </c>
      <c r="D18" s="52">
        <v>11479977.459999999</v>
      </c>
      <c r="E18" s="54"/>
      <c r="F18" s="54"/>
      <c r="G18" s="56"/>
      <c r="H18" s="52"/>
      <c r="I18" s="53"/>
      <c r="J18" s="53"/>
      <c r="K18" s="67"/>
      <c r="L18" s="55"/>
      <c r="M18" s="54"/>
      <c r="N18" s="54"/>
      <c r="O18" s="53"/>
      <c r="P18" s="54">
        <f t="shared" si="0"/>
        <v>11479977.459999999</v>
      </c>
      <c r="Q18" s="41"/>
      <c r="R18" s="20"/>
    </row>
    <row r="19" spans="1:18" x14ac:dyDescent="0.25">
      <c r="A19" s="47"/>
      <c r="B19" s="39"/>
      <c r="C19" s="58" t="s">
        <v>24</v>
      </c>
      <c r="D19" s="52">
        <v>0</v>
      </c>
      <c r="E19" s="54"/>
      <c r="F19" s="52"/>
      <c r="G19" s="52"/>
      <c r="H19" s="52"/>
      <c r="I19" s="53"/>
      <c r="J19" s="53"/>
      <c r="K19" s="53"/>
      <c r="L19" s="53"/>
      <c r="M19" s="53"/>
      <c r="N19" s="53"/>
      <c r="O19" s="53"/>
      <c r="P19" s="54">
        <f t="shared" si="0"/>
        <v>0</v>
      </c>
      <c r="Q19" s="41"/>
      <c r="R19" s="20"/>
    </row>
    <row r="20" spans="1:18" x14ac:dyDescent="0.25">
      <c r="A20" s="47"/>
      <c r="B20" s="39"/>
      <c r="C20" s="58" t="s">
        <v>9</v>
      </c>
      <c r="D20" s="52">
        <v>215260.70849999998</v>
      </c>
      <c r="E20" s="54"/>
      <c r="F20" s="52"/>
      <c r="G20" s="56"/>
      <c r="H20" s="56"/>
      <c r="I20" s="53"/>
      <c r="J20" s="53"/>
      <c r="K20" s="53"/>
      <c r="L20" s="55"/>
      <c r="M20" s="54"/>
      <c r="N20" s="54"/>
      <c r="O20" s="57"/>
      <c r="P20" s="54">
        <f>+SUM(D20:O20)</f>
        <v>215260.70849999998</v>
      </c>
      <c r="Q20" s="41"/>
      <c r="R20" s="20"/>
    </row>
    <row r="21" spans="1:18" x14ac:dyDescent="0.25">
      <c r="A21" s="47"/>
      <c r="B21" s="39"/>
      <c r="C21" s="58" t="s">
        <v>1</v>
      </c>
      <c r="D21" s="52">
        <v>4020879.8258300009</v>
      </c>
      <c r="E21" s="52"/>
      <c r="F21" s="54"/>
      <c r="G21" s="52"/>
      <c r="H21" s="52"/>
      <c r="I21" s="54"/>
      <c r="J21" s="52"/>
      <c r="K21" s="53"/>
      <c r="L21" s="55"/>
      <c r="M21" s="54"/>
      <c r="N21" s="54"/>
      <c r="O21" s="57"/>
      <c r="P21" s="54">
        <f>+SUM(D21:O21)</f>
        <v>4020879.8258300009</v>
      </c>
      <c r="Q21" s="41"/>
      <c r="R21" s="20"/>
    </row>
    <row r="22" spans="1:18" x14ac:dyDescent="0.25">
      <c r="A22" s="47"/>
      <c r="B22" s="39"/>
      <c r="C22" s="58" t="s">
        <v>14</v>
      </c>
      <c r="D22" s="52">
        <v>0</v>
      </c>
      <c r="E22" s="52"/>
      <c r="F22" s="52"/>
      <c r="G22" s="52"/>
      <c r="H22" s="52"/>
      <c r="I22" s="53"/>
      <c r="J22" s="53"/>
      <c r="K22" s="53"/>
      <c r="L22" s="53"/>
      <c r="M22" s="53"/>
      <c r="N22" s="53"/>
      <c r="O22" s="53"/>
      <c r="P22" s="54">
        <f>+SUM(D22:O22)</f>
        <v>0</v>
      </c>
      <c r="Q22" s="41"/>
      <c r="R22" s="20"/>
    </row>
    <row r="23" spans="1:18" x14ac:dyDescent="0.25">
      <c r="A23" s="48"/>
      <c r="B23" s="48"/>
      <c r="C23" s="58" t="s">
        <v>10</v>
      </c>
      <c r="D23" s="52">
        <v>0</v>
      </c>
      <c r="E23" s="52"/>
      <c r="F23" s="54"/>
      <c r="G23" s="52"/>
      <c r="H23" s="56"/>
      <c r="I23" s="53"/>
      <c r="J23" s="53"/>
      <c r="K23" s="53"/>
      <c r="L23" s="55"/>
      <c r="M23" s="52"/>
      <c r="N23" s="54"/>
      <c r="O23" s="57"/>
      <c r="P23" s="54">
        <f>+SUM(D23:O23)</f>
        <v>0</v>
      </c>
    </row>
    <row r="24" spans="1:18" x14ac:dyDescent="0.25">
      <c r="A24" s="47"/>
      <c r="B24" s="47"/>
      <c r="C24" s="58" t="s">
        <v>2</v>
      </c>
      <c r="D24" s="52">
        <v>27592636.192000002</v>
      </c>
      <c r="E24" s="54"/>
      <c r="F24" s="52"/>
      <c r="G24" s="56"/>
      <c r="H24" s="56"/>
      <c r="I24" s="54"/>
      <c r="J24" s="54"/>
      <c r="K24" s="53"/>
      <c r="L24" s="55"/>
      <c r="M24" s="54"/>
      <c r="N24" s="54"/>
      <c r="O24" s="57"/>
      <c r="P24" s="54">
        <f>+SUM(D24:O24)</f>
        <v>27592636.192000002</v>
      </c>
    </row>
    <row r="25" spans="1:18" x14ac:dyDescent="0.25">
      <c r="A25" s="47"/>
      <c r="B25" s="47"/>
      <c r="C25" s="58" t="s">
        <v>30</v>
      </c>
      <c r="D25" s="52">
        <v>0</v>
      </c>
      <c r="E25" s="54"/>
      <c r="F25" s="52"/>
      <c r="G25" s="52"/>
      <c r="H25" s="52"/>
      <c r="I25" s="53"/>
      <c r="J25" s="53"/>
      <c r="K25" s="53"/>
      <c r="L25" s="53"/>
      <c r="M25" s="53"/>
      <c r="N25" s="54"/>
      <c r="O25" s="53"/>
      <c r="P25" s="54">
        <f>+SUM(D25:O25)</f>
        <v>0</v>
      </c>
    </row>
    <row r="26" spans="1:18" x14ac:dyDescent="0.25">
      <c r="A26" s="47"/>
      <c r="B26" s="47"/>
      <c r="C26" s="63" t="s">
        <v>3</v>
      </c>
      <c r="D26" s="64">
        <f>SUM(D9:D25)</f>
        <v>222055239.712758</v>
      </c>
      <c r="E26" s="64">
        <f>SUM(E9:E25)</f>
        <v>0</v>
      </c>
      <c r="F26" s="64">
        <f>SUM(F9:F25)</f>
        <v>0</v>
      </c>
      <c r="G26" s="64">
        <f>SUM(G9:G25)</f>
        <v>0</v>
      </c>
      <c r="H26" s="64">
        <f>SUM(H9:H25)</f>
        <v>0</v>
      </c>
      <c r="I26" s="64">
        <f t="shared" ref="I26:M26" si="1">SUM(I9:I25)</f>
        <v>0</v>
      </c>
      <c r="J26" s="64">
        <f>SUM(J9:J25)</f>
        <v>0</v>
      </c>
      <c r="K26" s="64">
        <f>SUM(K9:K25)</f>
        <v>0</v>
      </c>
      <c r="L26" s="64">
        <f>SUM(L9:L25)</f>
        <v>0</v>
      </c>
      <c r="M26" s="64">
        <f t="shared" si="1"/>
        <v>0</v>
      </c>
      <c r="N26" s="64">
        <f>SUM(N9:N25)</f>
        <v>0</v>
      </c>
      <c r="O26" s="64">
        <f>SUM(O9:O25)</f>
        <v>0</v>
      </c>
      <c r="P26" s="64">
        <f>+SUM(D26:O26)</f>
        <v>222055239.712758</v>
      </c>
    </row>
    <row r="27" spans="1:18" x14ac:dyDescent="0.25">
      <c r="C27" s="74" t="s">
        <v>5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18" x14ac:dyDescent="0.25"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8" s="2" customFormat="1" x14ac:dyDescent="0.25"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8" s="2" customFormat="1" x14ac:dyDescent="0.25"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8" s="2" customFormat="1" x14ac:dyDescent="0.25">
      <c r="C31" s="19"/>
      <c r="D31" s="20"/>
      <c r="E31" s="20"/>
      <c r="F31" s="20"/>
      <c r="G31" s="20"/>
      <c r="H31" s="20"/>
      <c r="I31" s="20"/>
      <c r="J31"/>
      <c r="K31"/>
      <c r="L31" s="20"/>
      <c r="M31" s="20"/>
      <c r="N31" s="20"/>
      <c r="O31" s="20"/>
    </row>
    <row r="32" spans="1:18" s="2" customFormat="1" x14ac:dyDescent="0.25">
      <c r="C32" s="21"/>
      <c r="D32" s="17"/>
      <c r="E32" s="17"/>
      <c r="F32" s="17"/>
      <c r="G32" s="17"/>
      <c r="H32" s="17"/>
      <c r="I32" s="17"/>
      <c r="J32"/>
      <c r="K32"/>
      <c r="L32" s="17"/>
      <c r="M32" s="17"/>
      <c r="N32" s="17"/>
      <c r="O32" s="17"/>
    </row>
    <row r="33" spans="3:11" s="2" customFormat="1" x14ac:dyDescent="0.25">
      <c r="C33" s="15"/>
      <c r="D33" s="15"/>
      <c r="J33"/>
      <c r="K33"/>
    </row>
    <row r="34" spans="3:11" s="2" customFormat="1" x14ac:dyDescent="0.25">
      <c r="C34" s="15"/>
      <c r="D34" s="15"/>
      <c r="J34"/>
      <c r="K34"/>
    </row>
    <row r="35" spans="3:11" s="2" customFormat="1" x14ac:dyDescent="0.25">
      <c r="C35" s="15"/>
      <c r="D35" s="15"/>
      <c r="F35" s="72"/>
      <c r="J35"/>
      <c r="K35"/>
    </row>
    <row r="36" spans="3:11" s="2" customFormat="1" x14ac:dyDescent="0.25">
      <c r="C36" s="15"/>
      <c r="D36" s="15"/>
      <c r="F36" s="72"/>
      <c r="J36"/>
      <c r="K36"/>
    </row>
    <row r="37" spans="3:11" s="2" customFormat="1" x14ac:dyDescent="0.25">
      <c r="C37" s="15"/>
      <c r="D37" s="15"/>
      <c r="J37"/>
      <c r="K37"/>
    </row>
    <row r="38" spans="3:11" s="2" customFormat="1" x14ac:dyDescent="0.25">
      <c r="C38" s="15"/>
      <c r="D38" s="15"/>
      <c r="J38"/>
      <c r="K38"/>
    </row>
    <row r="39" spans="3:11" s="2" customFormat="1" x14ac:dyDescent="0.25">
      <c r="C39" s="16"/>
      <c r="D39" s="15"/>
      <c r="J39"/>
      <c r="K39"/>
    </row>
    <row r="40" spans="3:11" s="2" customFormat="1" x14ac:dyDescent="0.25">
      <c r="C40" s="16"/>
      <c r="D40" s="15"/>
      <c r="J40"/>
      <c r="K40"/>
    </row>
    <row r="41" spans="3:11" s="2" customFormat="1" x14ac:dyDescent="0.25">
      <c r="C41" s="16"/>
      <c r="D41" s="15"/>
      <c r="J41"/>
      <c r="K41"/>
    </row>
    <row r="42" spans="3:11" s="2" customFormat="1" x14ac:dyDescent="0.25">
      <c r="C42" s="16"/>
      <c r="D42" s="15"/>
      <c r="J42"/>
      <c r="K42"/>
    </row>
    <row r="43" spans="3:11" s="2" customFormat="1" x14ac:dyDescent="0.25">
      <c r="C43" s="16"/>
      <c r="D43" s="15"/>
      <c r="J43"/>
      <c r="K43"/>
    </row>
    <row r="44" spans="3:11" s="2" customFormat="1" x14ac:dyDescent="0.25">
      <c r="C44" s="16"/>
      <c r="D44" s="15"/>
    </row>
    <row r="45" spans="3:11" s="2" customFormat="1" x14ac:dyDescent="0.25">
      <c r="C45" s="16"/>
      <c r="D45" s="15"/>
    </row>
    <row r="46" spans="3:11" s="2" customFormat="1" x14ac:dyDescent="0.25">
      <c r="C46" s="16"/>
      <c r="D46" s="15"/>
    </row>
    <row r="47" spans="3:11" s="2" customFormat="1" x14ac:dyDescent="0.25">
      <c r="C47" s="15"/>
      <c r="D47" s="15"/>
    </row>
    <row r="48" spans="3:11" s="2" customFormat="1" x14ac:dyDescent="0.25">
      <c r="C48" s="15"/>
      <c r="D48" s="15"/>
    </row>
    <row r="49" spans="3:4" s="2" customFormat="1" x14ac:dyDescent="0.25">
      <c r="C49" s="15"/>
      <c r="D49" s="15"/>
    </row>
    <row r="50" spans="3:4" s="2" customFormat="1" x14ac:dyDescent="0.25">
      <c r="C50" s="15"/>
      <c r="D50" s="15"/>
    </row>
    <row r="51" spans="3:4" s="2" customFormat="1" x14ac:dyDescent="0.25">
      <c r="C51" s="15"/>
      <c r="D51" s="15"/>
    </row>
    <row r="52" spans="3:4" s="2" customFormat="1" x14ac:dyDescent="0.25">
      <c r="C52" s="15"/>
      <c r="D52" s="15"/>
    </row>
    <row r="53" spans="3:4" s="2" customFormat="1" x14ac:dyDescent="0.25">
      <c r="C53" s="15"/>
      <c r="D53" s="15"/>
    </row>
    <row r="54" spans="3:4" s="2" customFormat="1" x14ac:dyDescent="0.25">
      <c r="C54" s="15"/>
      <c r="D54" s="15"/>
    </row>
    <row r="55" spans="3:4" s="2" customFormat="1" x14ac:dyDescent="0.25">
      <c r="C55" s="15"/>
      <c r="D55" s="15"/>
    </row>
    <row r="56" spans="3:4" s="2" customFormat="1" x14ac:dyDescent="0.25">
      <c r="C56" s="15"/>
      <c r="D56" s="15"/>
    </row>
    <row r="57" spans="3:4" s="2" customFormat="1" x14ac:dyDescent="0.25">
      <c r="C57" s="15"/>
      <c r="D57" s="15"/>
    </row>
    <row r="58" spans="3:4" s="2" customFormat="1" x14ac:dyDescent="0.25">
      <c r="C58" s="15"/>
      <c r="D58" s="15"/>
    </row>
    <row r="59" spans="3:4" s="2" customFormat="1" x14ac:dyDescent="0.25">
      <c r="C59" s="15"/>
      <c r="D59" s="15"/>
    </row>
    <row r="60" spans="3:4" s="2" customFormat="1" x14ac:dyDescent="0.25">
      <c r="C60" s="16"/>
      <c r="D60" s="15"/>
    </row>
    <row r="61" spans="3:4" s="2" customFormat="1" x14ac:dyDescent="0.25">
      <c r="C61" s="16"/>
      <c r="D61" s="15"/>
    </row>
    <row r="62" spans="3:4" s="2" customFormat="1" x14ac:dyDescent="0.25">
      <c r="C62" s="16"/>
      <c r="D62" s="15"/>
    </row>
    <row r="63" spans="3:4" s="2" customFormat="1" x14ac:dyDescent="0.25">
      <c r="C63" s="16"/>
      <c r="D63" s="15"/>
    </row>
    <row r="64" spans="3:4" s="2" customFormat="1" x14ac:dyDescent="0.25">
      <c r="C64" s="16"/>
      <c r="D64" s="15"/>
    </row>
    <row r="65" spans="3:4" s="2" customFormat="1" x14ac:dyDescent="0.25">
      <c r="C65" s="16"/>
      <c r="D65" s="15"/>
    </row>
    <row r="66" spans="3:4" s="2" customFormat="1" x14ac:dyDescent="0.25">
      <c r="C66" s="16"/>
      <c r="D66" s="15"/>
    </row>
    <row r="67" spans="3:4" s="2" customFormat="1" x14ac:dyDescent="0.25">
      <c r="C67" s="16"/>
      <c r="D67" s="15"/>
    </row>
    <row r="68" spans="3:4" s="2" customFormat="1" x14ac:dyDescent="0.25">
      <c r="C68" s="15"/>
      <c r="D68" s="15"/>
    </row>
    <row r="69" spans="3:4" s="2" customFormat="1" x14ac:dyDescent="0.25">
      <c r="C69" s="15"/>
      <c r="D69" s="15"/>
    </row>
    <row r="70" spans="3:4" s="2" customFormat="1" x14ac:dyDescent="0.25">
      <c r="C70" s="15"/>
      <c r="D70" s="15"/>
    </row>
    <row r="71" spans="3:4" s="2" customFormat="1" x14ac:dyDescent="0.25">
      <c r="C71" s="15"/>
      <c r="D71" s="15"/>
    </row>
    <row r="72" spans="3:4" s="2" customFormat="1" x14ac:dyDescent="0.25">
      <c r="C72" s="15"/>
      <c r="D72" s="15"/>
    </row>
    <row r="73" spans="3:4" s="2" customFormat="1" x14ac:dyDescent="0.25">
      <c r="C73" s="15"/>
      <c r="D73" s="15"/>
    </row>
    <row r="74" spans="3:4" s="2" customFormat="1" x14ac:dyDescent="0.25">
      <c r="C74" s="15"/>
      <c r="D74" s="15"/>
    </row>
    <row r="75" spans="3:4" s="2" customFormat="1" x14ac:dyDescent="0.25">
      <c r="C75" s="15"/>
      <c r="D75" s="15"/>
    </row>
    <row r="76" spans="3:4" s="2" customFormat="1" x14ac:dyDescent="0.25">
      <c r="C76" s="15"/>
      <c r="D76" s="15"/>
    </row>
    <row r="77" spans="3:4" s="2" customFormat="1" x14ac:dyDescent="0.25">
      <c r="C77" s="15"/>
      <c r="D77" s="15"/>
    </row>
    <row r="78" spans="3:4" s="2" customFormat="1" x14ac:dyDescent="0.25">
      <c r="C78" s="15"/>
      <c r="D78" s="15"/>
    </row>
    <row r="79" spans="3:4" s="2" customFormat="1" x14ac:dyDescent="0.25">
      <c r="C79" s="15"/>
      <c r="D79" s="15"/>
    </row>
    <row r="80" spans="3:4" s="2" customFormat="1" x14ac:dyDescent="0.25">
      <c r="C80" s="15"/>
      <c r="D80" s="15"/>
    </row>
    <row r="81" spans="3:4" s="2" customFormat="1" x14ac:dyDescent="0.25">
      <c r="C81" s="16"/>
      <c r="D81" s="15"/>
    </row>
    <row r="82" spans="3:4" x14ac:dyDescent="0.25">
      <c r="C82" s="5"/>
      <c r="D82" s="4"/>
    </row>
    <row r="83" spans="3:4" x14ac:dyDescent="0.25">
      <c r="C83" s="5"/>
      <c r="D83" s="4"/>
    </row>
    <row r="84" spans="3:4" x14ac:dyDescent="0.25">
      <c r="C84" s="5"/>
      <c r="D84" s="4"/>
    </row>
    <row r="85" spans="3:4" x14ac:dyDescent="0.25">
      <c r="C85" s="5"/>
      <c r="D85" s="4"/>
    </row>
    <row r="86" spans="3:4" x14ac:dyDescent="0.25">
      <c r="C86" s="5"/>
      <c r="D86" s="4"/>
    </row>
    <row r="87" spans="3:4" x14ac:dyDescent="0.25">
      <c r="C87" s="5"/>
      <c r="D87" s="4"/>
    </row>
    <row r="88" spans="3:4" x14ac:dyDescent="0.25">
      <c r="C88" s="5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4"/>
      <c r="D101" s="4"/>
    </row>
    <row r="102" spans="3:4" x14ac:dyDescent="0.25">
      <c r="C102" s="5"/>
      <c r="D102" s="4"/>
    </row>
    <row r="103" spans="3:4" x14ac:dyDescent="0.25">
      <c r="C103" s="5"/>
      <c r="D103" s="4"/>
    </row>
    <row r="104" spans="3:4" x14ac:dyDescent="0.25">
      <c r="C104" s="5"/>
      <c r="D104" s="4"/>
    </row>
    <row r="105" spans="3:4" x14ac:dyDescent="0.25">
      <c r="C105" s="5"/>
      <c r="D105" s="4"/>
    </row>
    <row r="106" spans="3:4" x14ac:dyDescent="0.25">
      <c r="C106" s="5"/>
      <c r="D106" s="4"/>
    </row>
    <row r="107" spans="3:4" x14ac:dyDescent="0.25">
      <c r="C107" s="5"/>
      <c r="D107" s="4"/>
    </row>
    <row r="108" spans="3:4" x14ac:dyDescent="0.25">
      <c r="C108" s="5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4"/>
      <c r="D121" s="4"/>
    </row>
    <row r="122" spans="3:4" x14ac:dyDescent="0.25">
      <c r="C122" s="5"/>
      <c r="D122" s="4"/>
    </row>
    <row r="123" spans="3:4" x14ac:dyDescent="0.25">
      <c r="C123" s="5"/>
      <c r="D123" s="4"/>
    </row>
    <row r="124" spans="3:4" x14ac:dyDescent="0.25">
      <c r="C124" s="5"/>
      <c r="D124" s="4"/>
    </row>
    <row r="125" spans="3:4" x14ac:dyDescent="0.25">
      <c r="C125" s="5"/>
      <c r="D125" s="4"/>
    </row>
    <row r="126" spans="3:4" x14ac:dyDescent="0.25">
      <c r="C126" s="5"/>
      <c r="D126" s="4"/>
    </row>
    <row r="127" spans="3:4" x14ac:dyDescent="0.25">
      <c r="C127" s="5"/>
      <c r="D127" s="4"/>
    </row>
    <row r="128" spans="3:4" x14ac:dyDescent="0.25">
      <c r="C128" s="5"/>
      <c r="D128" s="4"/>
    </row>
    <row r="129" spans="3:4" x14ac:dyDescent="0.25">
      <c r="C129" s="5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4"/>
      <c r="D143" s="4"/>
    </row>
    <row r="144" spans="3:4" x14ac:dyDescent="0.25">
      <c r="C144" s="5"/>
      <c r="D144" s="4"/>
    </row>
    <row r="145" spans="3:4" x14ac:dyDescent="0.25">
      <c r="C145" s="5"/>
      <c r="D145" s="4"/>
    </row>
    <row r="146" spans="3:4" x14ac:dyDescent="0.25">
      <c r="C146" s="5"/>
      <c r="D146" s="4"/>
    </row>
    <row r="147" spans="3:4" x14ac:dyDescent="0.25">
      <c r="C147" s="5"/>
      <c r="D147" s="4"/>
    </row>
    <row r="148" spans="3:4" x14ac:dyDescent="0.25">
      <c r="C148" s="5"/>
      <c r="D148" s="4"/>
    </row>
    <row r="149" spans="3:4" x14ac:dyDescent="0.25">
      <c r="C149" s="5"/>
      <c r="D149" s="4"/>
    </row>
    <row r="150" spans="3:4" x14ac:dyDescent="0.25">
      <c r="C150" s="5"/>
      <c r="D150" s="4"/>
    </row>
    <row r="151" spans="3:4" x14ac:dyDescent="0.25">
      <c r="C151" s="5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4"/>
      <c r="D164" s="4"/>
    </row>
    <row r="165" spans="3:4" x14ac:dyDescent="0.25">
      <c r="C165" s="5"/>
      <c r="D165" s="4"/>
    </row>
    <row r="166" spans="3:4" x14ac:dyDescent="0.25">
      <c r="C166" s="5"/>
      <c r="D166" s="4"/>
    </row>
    <row r="167" spans="3:4" x14ac:dyDescent="0.25">
      <c r="C167" s="5"/>
      <c r="D167" s="4"/>
    </row>
    <row r="168" spans="3:4" x14ac:dyDescent="0.25">
      <c r="C168" s="5"/>
      <c r="D168" s="4"/>
    </row>
    <row r="169" spans="3:4" x14ac:dyDescent="0.25">
      <c r="C169" s="5"/>
      <c r="D169" s="4"/>
    </row>
    <row r="170" spans="3:4" x14ac:dyDescent="0.25">
      <c r="C170" s="5"/>
      <c r="D170" s="4"/>
    </row>
    <row r="171" spans="3:4" x14ac:dyDescent="0.25">
      <c r="C171" s="5"/>
      <c r="D171" s="4"/>
    </row>
    <row r="172" spans="3:4" x14ac:dyDescent="0.25">
      <c r="C172" s="5"/>
      <c r="D172" s="4"/>
    </row>
    <row r="173" spans="3:4" x14ac:dyDescent="0.25">
      <c r="C173" s="5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4"/>
      <c r="D183" s="4"/>
    </row>
    <row r="184" spans="3:4" x14ac:dyDescent="0.25">
      <c r="C184" s="5"/>
      <c r="D184" s="4"/>
    </row>
    <row r="185" spans="3:4" x14ac:dyDescent="0.25">
      <c r="C185" s="5"/>
      <c r="D185" s="4"/>
    </row>
    <row r="186" spans="3:4" x14ac:dyDescent="0.25">
      <c r="C186" s="5"/>
      <c r="D186" s="4"/>
    </row>
    <row r="187" spans="3:4" x14ac:dyDescent="0.25">
      <c r="C187" s="5"/>
      <c r="D187" s="4"/>
    </row>
    <row r="188" spans="3:4" x14ac:dyDescent="0.25">
      <c r="C188" s="5"/>
      <c r="D188" s="4"/>
    </row>
    <row r="189" spans="3:4" x14ac:dyDescent="0.25">
      <c r="C189" s="5"/>
      <c r="D189" s="4"/>
    </row>
    <row r="190" spans="3:4" x14ac:dyDescent="0.25">
      <c r="C190" s="5"/>
      <c r="D190" s="4"/>
    </row>
    <row r="191" spans="3:4" x14ac:dyDescent="0.25">
      <c r="C191" s="5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4"/>
      <c r="D205" s="4"/>
    </row>
    <row r="206" spans="3:4" x14ac:dyDescent="0.25">
      <c r="C206" s="5"/>
      <c r="D206" s="4"/>
    </row>
    <row r="207" spans="3:4" x14ac:dyDescent="0.25">
      <c r="C207" s="5"/>
      <c r="D207" s="4"/>
    </row>
    <row r="208" spans="3:4" x14ac:dyDescent="0.25">
      <c r="C208" s="5"/>
      <c r="D208" s="4"/>
    </row>
    <row r="209" spans="3:4" x14ac:dyDescent="0.25">
      <c r="C209" s="5"/>
      <c r="D209" s="6"/>
    </row>
    <row r="210" spans="3:4" x14ac:dyDescent="0.25">
      <c r="C210" s="5"/>
      <c r="D210" s="6"/>
    </row>
    <row r="211" spans="3:4" x14ac:dyDescent="0.25">
      <c r="C211" s="5"/>
      <c r="D211" s="6"/>
    </row>
    <row r="212" spans="3:4" x14ac:dyDescent="0.25">
      <c r="C212" s="5"/>
      <c r="D212" s="6"/>
    </row>
    <row r="213" spans="3:4" x14ac:dyDescent="0.25">
      <c r="C213" s="5"/>
      <c r="D213" s="6"/>
    </row>
    <row r="214" spans="3:4" x14ac:dyDescent="0.25">
      <c r="C214" s="5"/>
      <c r="D214" s="6"/>
    </row>
    <row r="215" spans="3:4" x14ac:dyDescent="0.25">
      <c r="C215" s="4"/>
      <c r="D215" s="6"/>
    </row>
    <row r="216" spans="3:4" x14ac:dyDescent="0.25">
      <c r="C216" s="4"/>
      <c r="D216" s="6"/>
    </row>
    <row r="217" spans="3:4" x14ac:dyDescent="0.25">
      <c r="C217" s="4"/>
      <c r="D217" s="6"/>
    </row>
    <row r="218" spans="3:4" x14ac:dyDescent="0.25">
      <c r="C218" s="4"/>
      <c r="D218" s="6"/>
    </row>
    <row r="219" spans="3:4" x14ac:dyDescent="0.25">
      <c r="C219" s="4"/>
      <c r="D219" s="6"/>
    </row>
    <row r="220" spans="3:4" x14ac:dyDescent="0.25">
      <c r="C220" s="4"/>
      <c r="D220" s="6"/>
    </row>
    <row r="221" spans="3:4" x14ac:dyDescent="0.25">
      <c r="C221" s="4"/>
      <c r="D221" s="6"/>
    </row>
    <row r="222" spans="3:4" x14ac:dyDescent="0.25">
      <c r="C222" s="4"/>
      <c r="D222" s="6"/>
    </row>
    <row r="223" spans="3:4" x14ac:dyDescent="0.25">
      <c r="C223" s="4"/>
      <c r="D223" s="6"/>
    </row>
    <row r="224" spans="3:4" x14ac:dyDescent="0.25">
      <c r="C224" s="4"/>
      <c r="D224" s="6"/>
    </row>
    <row r="225" spans="3:4" x14ac:dyDescent="0.25">
      <c r="C225" s="4"/>
      <c r="D225" s="6"/>
    </row>
    <row r="226" spans="3:4" x14ac:dyDescent="0.25">
      <c r="C226" s="5"/>
      <c r="D226" s="6"/>
    </row>
    <row r="227" spans="3:4" x14ac:dyDescent="0.25">
      <c r="C227" s="5"/>
      <c r="D227" s="6"/>
    </row>
    <row r="228" spans="3:4" x14ac:dyDescent="0.25">
      <c r="C228" s="5"/>
      <c r="D228" s="6"/>
    </row>
    <row r="229" spans="3:4" x14ac:dyDescent="0.25">
      <c r="C229" s="5"/>
      <c r="D229" s="6"/>
    </row>
    <row r="230" spans="3:4" x14ac:dyDescent="0.25">
      <c r="C230" s="5"/>
      <c r="D230" s="6"/>
    </row>
    <row r="231" spans="3:4" x14ac:dyDescent="0.25">
      <c r="C231" s="5"/>
      <c r="D231" s="6"/>
    </row>
    <row r="232" spans="3:4" x14ac:dyDescent="0.25">
      <c r="C232" s="5"/>
      <c r="D232" s="6"/>
    </row>
    <row r="233" spans="3:4" x14ac:dyDescent="0.25">
      <c r="C233" s="5"/>
      <c r="D233" s="6"/>
    </row>
    <row r="234" spans="3:4" x14ac:dyDescent="0.25">
      <c r="C234" s="5"/>
      <c r="D234" s="6"/>
    </row>
    <row r="235" spans="3:4" x14ac:dyDescent="0.25">
      <c r="C235" s="7"/>
      <c r="D235" s="6"/>
    </row>
    <row r="236" spans="3:4" x14ac:dyDescent="0.25">
      <c r="C236" s="8"/>
      <c r="D236" s="6"/>
    </row>
    <row r="237" spans="3:4" x14ac:dyDescent="0.25">
      <c r="C237" s="8"/>
      <c r="D237" s="6"/>
    </row>
    <row r="238" spans="3:4" x14ac:dyDescent="0.25">
      <c r="C238" s="8"/>
      <c r="D238" s="6"/>
    </row>
    <row r="239" spans="3:4" x14ac:dyDescent="0.25">
      <c r="C239" s="8"/>
      <c r="D239" s="6"/>
    </row>
    <row r="240" spans="3:4" x14ac:dyDescent="0.25">
      <c r="C240" s="8"/>
      <c r="D240" s="6"/>
    </row>
    <row r="241" spans="3:4" x14ac:dyDescent="0.25">
      <c r="C241" s="8"/>
      <c r="D241" s="6"/>
    </row>
    <row r="242" spans="3:4" x14ac:dyDescent="0.25">
      <c r="C242" s="8"/>
      <c r="D242" s="6"/>
    </row>
    <row r="243" spans="3:4" x14ac:dyDescent="0.25">
      <c r="C243" s="8"/>
      <c r="D243" s="6"/>
    </row>
    <row r="244" spans="3:4" x14ac:dyDescent="0.25">
      <c r="C244" s="8"/>
      <c r="D244" s="6"/>
    </row>
    <row r="245" spans="3:4" x14ac:dyDescent="0.25">
      <c r="C245" s="8"/>
      <c r="D245" s="6"/>
    </row>
    <row r="246" spans="3:4" x14ac:dyDescent="0.25">
      <c r="C246" s="8"/>
      <c r="D246" s="6"/>
    </row>
    <row r="247" spans="3:4" x14ac:dyDescent="0.25">
      <c r="C247" s="8"/>
      <c r="D247" s="6"/>
    </row>
    <row r="248" spans="3:4" x14ac:dyDescent="0.25">
      <c r="C248" s="5"/>
      <c r="D248" s="6"/>
    </row>
    <row r="249" spans="3:4" x14ac:dyDescent="0.25">
      <c r="C249" s="5"/>
      <c r="D249" s="6"/>
    </row>
    <row r="250" spans="3:4" x14ac:dyDescent="0.25">
      <c r="C250" s="5"/>
      <c r="D250" s="6"/>
    </row>
    <row r="251" spans="3:4" x14ac:dyDescent="0.25">
      <c r="C251" s="5"/>
      <c r="D251" s="6"/>
    </row>
    <row r="252" spans="3:4" x14ac:dyDescent="0.25">
      <c r="C252" s="5"/>
      <c r="D252" s="6"/>
    </row>
    <row r="253" spans="3:4" x14ac:dyDescent="0.25">
      <c r="C253" s="5"/>
      <c r="D253" s="6"/>
    </row>
    <row r="254" spans="3:4" x14ac:dyDescent="0.25">
      <c r="C254" s="5"/>
      <c r="D254" s="6"/>
    </row>
    <row r="255" spans="3:4" x14ac:dyDescent="0.25">
      <c r="C255" s="5"/>
      <c r="D255" s="6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61" spans="3:4" x14ac:dyDescent="0.25">
      <c r="C261" s="2"/>
      <c r="D261" s="2"/>
    </row>
    <row r="262" spans="3:4" x14ac:dyDescent="0.25">
      <c r="C262" s="2"/>
      <c r="D262" s="2"/>
    </row>
    <row r="263" spans="3:4" x14ac:dyDescent="0.25">
      <c r="C263" s="2"/>
      <c r="D263" s="2"/>
    </row>
    <row r="264" spans="3:4" x14ac:dyDescent="0.25">
      <c r="C264" s="2"/>
      <c r="D264" s="2"/>
    </row>
    <row r="265" spans="3:4" x14ac:dyDescent="0.25">
      <c r="C265" s="2"/>
      <c r="D265" s="2"/>
    </row>
    <row r="266" spans="3:4" x14ac:dyDescent="0.25">
      <c r="C266" s="2"/>
      <c r="D266" s="2"/>
    </row>
    <row r="267" spans="3:4" x14ac:dyDescent="0.25">
      <c r="C267" s="2"/>
      <c r="D267" s="2"/>
    </row>
    <row r="268" spans="3:4" x14ac:dyDescent="0.25">
      <c r="C268" s="2"/>
      <c r="D268" s="2"/>
    </row>
    <row r="269" spans="3:4" x14ac:dyDescent="0.25">
      <c r="C269" s="2"/>
      <c r="D269" s="2"/>
    </row>
    <row r="270" spans="3:4" x14ac:dyDescent="0.25">
      <c r="C270" s="2"/>
      <c r="D270" s="2"/>
    </row>
    <row r="271" spans="3:4" x14ac:dyDescent="0.25">
      <c r="C271" s="2"/>
      <c r="D271" s="2"/>
    </row>
    <row r="272" spans="3:4" x14ac:dyDescent="0.25">
      <c r="C272" s="2"/>
      <c r="D272" s="2"/>
    </row>
  </sheetData>
  <mergeCells count="3">
    <mergeCell ref="C7:P7"/>
    <mergeCell ref="C27:P27"/>
    <mergeCell ref="F35:F3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4"/>
  <sheetViews>
    <sheetView topLeftCell="D1" workbookViewId="0">
      <selection activeCell="B9" sqref="B9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22.7109375" style="1" bestFit="1" customWidth="1"/>
    <col min="4" max="4" width="22" style="1" bestFit="1" customWidth="1"/>
    <col min="5" max="5" width="17.5703125" style="1" customWidth="1"/>
    <col min="6" max="6" width="18.140625" style="1" customWidth="1"/>
    <col min="7" max="7" width="17.42578125" style="1" customWidth="1"/>
    <col min="8" max="8" width="16.85546875" style="1" customWidth="1"/>
    <col min="9" max="9" width="17.140625" style="1" customWidth="1"/>
    <col min="10" max="10" width="17.42578125" style="1" customWidth="1"/>
    <col min="11" max="11" width="22.5703125" style="1" bestFit="1" customWidth="1"/>
    <col min="12" max="12" width="17.85546875" style="1" customWidth="1"/>
    <col min="13" max="13" width="16.85546875" style="1" customWidth="1"/>
    <col min="14" max="14" width="16.5703125" style="1" bestFit="1" customWidth="1"/>
    <col min="15" max="15" width="20.140625" style="1" customWidth="1"/>
    <col min="16" max="16384" width="11.42578125" style="1"/>
  </cols>
  <sheetData>
    <row r="7" spans="2:15" ht="66" customHeight="1" x14ac:dyDescent="0.25">
      <c r="B7" s="70" t="s">
        <v>16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" t="s">
        <v>4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3</v>
      </c>
    </row>
    <row r="9" spans="2:15" x14ac:dyDescent="0.25">
      <c r="B9" s="14" t="s">
        <v>18</v>
      </c>
      <c r="C9" s="30">
        <v>5595921.870000001</v>
      </c>
      <c r="D9" s="31">
        <v>10847065.428000001</v>
      </c>
      <c r="E9" s="31">
        <v>25907687.929999996</v>
      </c>
      <c r="F9" s="31">
        <v>14001526.349999998</v>
      </c>
      <c r="G9" s="31">
        <v>30622900.440000001</v>
      </c>
      <c r="H9" s="31">
        <v>55025886.260000005</v>
      </c>
      <c r="I9" s="31">
        <v>27515672.570000008</v>
      </c>
      <c r="J9" s="31">
        <v>43880745.119999997</v>
      </c>
      <c r="K9" s="31">
        <v>53910703.850000001</v>
      </c>
      <c r="L9" s="31">
        <v>71658864.719999999</v>
      </c>
      <c r="M9" s="31">
        <v>15693487.060000001</v>
      </c>
      <c r="N9" s="31">
        <v>9900494.7400000002</v>
      </c>
      <c r="O9" s="31">
        <v>364560956.338</v>
      </c>
    </row>
    <row r="10" spans="2:15" x14ac:dyDescent="0.25">
      <c r="B10" s="14" t="s">
        <v>11</v>
      </c>
      <c r="C10" s="30">
        <v>26171.73</v>
      </c>
      <c r="D10" s="31">
        <v>16997.933110000002</v>
      </c>
      <c r="E10" s="31">
        <v>379833.88403000002</v>
      </c>
      <c r="F10" s="31">
        <v>83768.260439999998</v>
      </c>
      <c r="G10" s="31">
        <v>1030764.84193</v>
      </c>
      <c r="H10" s="31">
        <v>522044.08740000002</v>
      </c>
      <c r="I10" s="31">
        <v>786933.29969999997</v>
      </c>
      <c r="J10" s="31">
        <v>2746002.7187999999</v>
      </c>
      <c r="K10" s="31">
        <v>1266936.8448700001</v>
      </c>
      <c r="L10" s="31">
        <v>436748.598</v>
      </c>
      <c r="M10" s="31">
        <v>421235.54879999999</v>
      </c>
      <c r="N10" s="31">
        <v>45516.70147</v>
      </c>
      <c r="O10" s="31">
        <v>7762954.4485499999</v>
      </c>
    </row>
    <row r="11" spans="2:15" x14ac:dyDescent="0.25">
      <c r="B11" s="23" t="s">
        <v>6</v>
      </c>
      <c r="C11" s="31">
        <v>121985627</v>
      </c>
      <c r="D11" s="31">
        <v>133560660</v>
      </c>
      <c r="E11" s="31">
        <v>71615965.288249999</v>
      </c>
      <c r="F11" s="31">
        <v>22982946.44125</v>
      </c>
      <c r="G11" s="31">
        <v>27364442.86025</v>
      </c>
      <c r="H11" s="31">
        <v>6711575</v>
      </c>
      <c r="I11" s="31">
        <v>15374700</v>
      </c>
      <c r="J11" s="31">
        <v>38453787.5</v>
      </c>
      <c r="K11" s="31">
        <v>73013730.840000004</v>
      </c>
      <c r="L11" s="31">
        <v>87092703.333400011</v>
      </c>
      <c r="M11" s="31">
        <v>52082186.880000003</v>
      </c>
      <c r="N11" s="31">
        <v>172781697.53200006</v>
      </c>
      <c r="O11" s="31">
        <v>823020022.67515004</v>
      </c>
    </row>
    <row r="12" spans="2:15" x14ac:dyDescent="0.25">
      <c r="B12" s="23" t="s">
        <v>12</v>
      </c>
      <c r="C12" s="31">
        <v>6040703.5010000002</v>
      </c>
      <c r="D12" s="31">
        <v>11950336.5121</v>
      </c>
      <c r="E12" s="31">
        <v>15860655.888249999</v>
      </c>
      <c r="F12" s="31">
        <v>15718709.883119997</v>
      </c>
      <c r="G12" s="31">
        <v>12995967.662219996</v>
      </c>
      <c r="H12" s="31">
        <v>3726680.4068700005</v>
      </c>
      <c r="I12" s="31">
        <v>26865648.431809992</v>
      </c>
      <c r="J12" s="31">
        <v>22018043.039000001</v>
      </c>
      <c r="K12" s="31">
        <v>23347999.496903006</v>
      </c>
      <c r="L12" s="31">
        <v>53960556.448252</v>
      </c>
      <c r="M12" s="31">
        <v>17075272.172359999</v>
      </c>
      <c r="N12" s="31">
        <v>9538621.9325900022</v>
      </c>
      <c r="O12" s="31">
        <v>219099195.374475</v>
      </c>
    </row>
    <row r="13" spans="2:15" x14ac:dyDescent="0.25">
      <c r="B13" s="23" t="s">
        <v>0</v>
      </c>
      <c r="C13" s="31">
        <v>4344037.5</v>
      </c>
      <c r="D13" s="31">
        <v>3520598.9400000004</v>
      </c>
      <c r="E13" s="31">
        <v>6067860.4299999997</v>
      </c>
      <c r="F13" s="31">
        <v>5375402.5339950006</v>
      </c>
      <c r="G13" s="31">
        <v>7965059.3200000003</v>
      </c>
      <c r="H13" s="31">
        <v>4470165</v>
      </c>
      <c r="I13" s="31">
        <v>4635144.5399900004</v>
      </c>
      <c r="J13" s="31">
        <v>1267500</v>
      </c>
      <c r="K13" s="31">
        <v>1938679.58</v>
      </c>
      <c r="L13" s="31">
        <v>4947641.25</v>
      </c>
      <c r="M13" s="31">
        <v>3438240.59</v>
      </c>
      <c r="N13" s="31">
        <v>4781409.34</v>
      </c>
      <c r="O13" s="31">
        <v>52751739.023984998</v>
      </c>
    </row>
    <row r="14" spans="2:15" x14ac:dyDescent="0.25">
      <c r="B14" s="23" t="s">
        <v>7</v>
      </c>
      <c r="C14" s="31">
        <v>175474.58703999998</v>
      </c>
      <c r="D14" s="31">
        <v>24349.696120000001</v>
      </c>
      <c r="E14" s="31">
        <v>253026.00806000002</v>
      </c>
      <c r="F14" s="31">
        <v>137710.06805</v>
      </c>
      <c r="G14" s="31">
        <v>143939.53529999999</v>
      </c>
      <c r="H14" s="31">
        <v>200319.5601</v>
      </c>
      <c r="I14" s="31">
        <v>369901.6398</v>
      </c>
      <c r="J14" s="31">
        <v>28690.249499999998</v>
      </c>
      <c r="K14" s="31">
        <v>1290057.6348000001</v>
      </c>
      <c r="L14" s="31">
        <v>490896.73710000003</v>
      </c>
      <c r="M14" s="31">
        <v>250198.69050000003</v>
      </c>
      <c r="N14" s="31">
        <v>181646.0785</v>
      </c>
      <c r="O14" s="31">
        <v>3546210.4848699998</v>
      </c>
    </row>
    <row r="15" spans="2:15" x14ac:dyDescent="0.25">
      <c r="B15" s="23" t="s">
        <v>8</v>
      </c>
      <c r="C15" s="31">
        <v>12479528.421685498</v>
      </c>
      <c r="D15" s="31">
        <v>54343931.888446018</v>
      </c>
      <c r="E15" s="31">
        <v>14635298.61089001</v>
      </c>
      <c r="F15" s="31">
        <v>5463951.0920369988</v>
      </c>
      <c r="G15" s="31">
        <v>9571217.8533937484</v>
      </c>
      <c r="H15" s="31">
        <v>12736482.453456504</v>
      </c>
      <c r="I15" s="31">
        <v>9996714.1941120494</v>
      </c>
      <c r="J15" s="31">
        <v>9099436.6010260005</v>
      </c>
      <c r="K15" s="31">
        <v>126814431.36205395</v>
      </c>
      <c r="L15" s="31">
        <v>8892863.6532449983</v>
      </c>
      <c r="M15" s="31">
        <v>17820388.888925251</v>
      </c>
      <c r="N15" s="31">
        <v>5866662.8602375006</v>
      </c>
      <c r="O15" s="31">
        <v>287720907.8795085</v>
      </c>
    </row>
    <row r="16" spans="2:15" x14ac:dyDescent="0.25">
      <c r="B16" s="23" t="s">
        <v>13</v>
      </c>
      <c r="C16" s="31"/>
      <c r="D16" s="31"/>
      <c r="E16" s="31"/>
      <c r="F16" s="31"/>
      <c r="G16" s="31">
        <v>7848750</v>
      </c>
      <c r="H16" s="31">
        <v>20326550</v>
      </c>
      <c r="I16" s="31"/>
      <c r="J16" s="31">
        <v>10777500</v>
      </c>
      <c r="K16" s="31">
        <v>17020750</v>
      </c>
      <c r="L16" s="31">
        <v>66937000</v>
      </c>
      <c r="M16" s="31">
        <v>47111000</v>
      </c>
      <c r="N16" s="31">
        <v>2231200</v>
      </c>
      <c r="O16" s="31">
        <v>172252750</v>
      </c>
    </row>
    <row r="17" spans="2:17" x14ac:dyDescent="0.25">
      <c r="B17" s="23" t="s">
        <v>9</v>
      </c>
      <c r="C17" s="31">
        <v>13422740.829639999</v>
      </c>
      <c r="D17" s="31">
        <v>10630924.398200002</v>
      </c>
      <c r="E17" s="31">
        <v>13440832.925420001</v>
      </c>
      <c r="F17" s="31">
        <v>13352213.8517</v>
      </c>
      <c r="G17" s="31">
        <v>13734374.10296</v>
      </c>
      <c r="H17" s="31">
        <v>10920657.319320001</v>
      </c>
      <c r="I17" s="31">
        <v>11859016.236399997</v>
      </c>
      <c r="J17" s="31">
        <v>8240224.1236999994</v>
      </c>
      <c r="K17" s="31">
        <v>17442303.115929998</v>
      </c>
      <c r="L17" s="31">
        <v>7819379.3978499994</v>
      </c>
      <c r="M17" s="31">
        <v>18368292.072100002</v>
      </c>
      <c r="N17" s="31">
        <v>13308956.038000001</v>
      </c>
      <c r="O17" s="31">
        <v>152539914.41121998</v>
      </c>
    </row>
    <row r="18" spans="2:17" x14ac:dyDescent="0.25">
      <c r="B18" s="23" t="s">
        <v>1</v>
      </c>
      <c r="C18" s="31">
        <v>76438046.776934683</v>
      </c>
      <c r="D18" s="31">
        <v>64982057.986370027</v>
      </c>
      <c r="E18" s="31">
        <v>67469983.924131826</v>
      </c>
      <c r="F18" s="31">
        <v>58346987.802710831</v>
      </c>
      <c r="G18" s="31">
        <v>73016387.396736994</v>
      </c>
      <c r="H18" s="31">
        <v>60044281.719795026</v>
      </c>
      <c r="I18" s="31">
        <v>64866142.271232255</v>
      </c>
      <c r="J18" s="31">
        <v>67233409.274812222</v>
      </c>
      <c r="K18" s="31">
        <v>52673109.439276248</v>
      </c>
      <c r="L18" s="31">
        <v>48255477.477360971</v>
      </c>
      <c r="M18" s="31">
        <v>71788591.622465849</v>
      </c>
      <c r="N18" s="31">
        <v>64026625.603619963</v>
      </c>
      <c r="O18" s="31">
        <v>769141101.29544687</v>
      </c>
    </row>
    <row r="19" spans="2:17" x14ac:dyDescent="0.25">
      <c r="B19" s="23" t="s">
        <v>14</v>
      </c>
      <c r="C19" s="31">
        <v>8227358.2511999998</v>
      </c>
      <c r="D19" s="31">
        <v>7931975.9705999997</v>
      </c>
      <c r="E19" s="31"/>
      <c r="F19" s="31"/>
      <c r="G19" s="31"/>
      <c r="H19" s="31">
        <v>19994.03</v>
      </c>
      <c r="I19" s="31"/>
      <c r="J19" s="31"/>
      <c r="K19" s="31"/>
      <c r="L19" s="31"/>
      <c r="M19" s="31">
        <v>509413.42</v>
      </c>
      <c r="N19" s="31"/>
      <c r="O19" s="31">
        <v>16688741.671799999</v>
      </c>
    </row>
    <row r="20" spans="2:17" x14ac:dyDescent="0.25">
      <c r="B20" s="23" t="s">
        <v>10</v>
      </c>
      <c r="C20" s="31">
        <v>4875441.83</v>
      </c>
      <c r="D20" s="31">
        <v>2578375</v>
      </c>
      <c r="E20" s="31"/>
      <c r="F20" s="31">
        <v>3733750</v>
      </c>
      <c r="G20" s="31">
        <v>4501750</v>
      </c>
      <c r="H20" s="31">
        <v>5457255</v>
      </c>
      <c r="I20" s="31">
        <v>10149600</v>
      </c>
      <c r="J20" s="31">
        <v>4830925</v>
      </c>
      <c r="K20" s="31">
        <v>5126687.5</v>
      </c>
      <c r="L20" s="31">
        <v>8186500</v>
      </c>
      <c r="M20" s="31">
        <v>4450000</v>
      </c>
      <c r="N20" s="31">
        <v>9904930</v>
      </c>
      <c r="O20" s="31">
        <v>63795214.329999998</v>
      </c>
    </row>
    <row r="21" spans="2:17" x14ac:dyDescent="0.25">
      <c r="B21" s="23" t="s">
        <v>2</v>
      </c>
      <c r="C21" s="31">
        <v>31337784.142074004</v>
      </c>
      <c r="D21" s="31">
        <v>25353468.53376</v>
      </c>
      <c r="E21" s="31">
        <v>36518357.524203002</v>
      </c>
      <c r="F21" s="31">
        <v>20842836.294563003</v>
      </c>
      <c r="G21" s="31">
        <v>33738338.578240007</v>
      </c>
      <c r="H21" s="31">
        <v>29813953.403680008</v>
      </c>
      <c r="I21" s="31">
        <v>23359500.409619991</v>
      </c>
      <c r="J21" s="31">
        <v>41363573.113392018</v>
      </c>
      <c r="K21" s="31">
        <v>72607472.576049954</v>
      </c>
      <c r="L21" s="31">
        <v>49214617.357399985</v>
      </c>
      <c r="M21" s="31">
        <v>87406241.570800021</v>
      </c>
      <c r="N21" s="31">
        <v>34427566.076732002</v>
      </c>
      <c r="O21" s="31">
        <v>485983709.58051395</v>
      </c>
    </row>
    <row r="22" spans="2:17" x14ac:dyDescent="0.25">
      <c r="B22" s="9" t="s">
        <v>3</v>
      </c>
      <c r="C22" s="13">
        <v>284948836.43957418</v>
      </c>
      <c r="D22" s="13">
        <v>325740742.28670603</v>
      </c>
      <c r="E22" s="13">
        <v>252149502.41323483</v>
      </c>
      <c r="F22" s="13">
        <v>160039802.57786584</v>
      </c>
      <c r="G22" s="13">
        <v>222533892.59103075</v>
      </c>
      <c r="H22" s="13">
        <v>209975844.24062154</v>
      </c>
      <c r="I22" s="13">
        <v>195778973.5926643</v>
      </c>
      <c r="J22" s="13">
        <v>249939836.74023026</v>
      </c>
      <c r="K22" s="13">
        <v>446452862.23988318</v>
      </c>
      <c r="L22" s="13">
        <v>407893248.97260797</v>
      </c>
      <c r="M22" s="13">
        <v>336414548.51595116</v>
      </c>
      <c r="N22" s="13">
        <v>326995326.90314955</v>
      </c>
      <c r="O22" s="13">
        <v>3418863417.5135193</v>
      </c>
    </row>
    <row r="23" spans="2:17" x14ac:dyDescent="0.25">
      <c r="B23" s="71" t="s">
        <v>5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5" spans="2:17" x14ac:dyDescent="0.25">
      <c r="B25" s="15"/>
      <c r="C25" s="15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s="2" customFormat="1" x14ac:dyDescent="0.25">
      <c r="B26" s="15"/>
      <c r="C26" s="15"/>
    </row>
    <row r="27" spans="2:17" s="2" customFormat="1" x14ac:dyDescent="0.25">
      <c r="B27" s="17"/>
      <c r="C27" s="18"/>
      <c r="D27" s="18"/>
      <c r="F27" s="18"/>
      <c r="G27" s="18"/>
      <c r="H27" s="18"/>
      <c r="I27" s="18"/>
      <c r="J27" s="18"/>
      <c r="K27" s="18"/>
      <c r="M27" s="18"/>
      <c r="O27" s="18"/>
    </row>
    <row r="28" spans="2:17" s="2" customFormat="1" x14ac:dyDescent="0.25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2:17" s="2" customFormat="1" x14ac:dyDescent="0.25"/>
    <row r="30" spans="2:17" s="2" customFormat="1" x14ac:dyDescent="0.25">
      <c r="B30" s="21"/>
      <c r="C30" s="17"/>
      <c r="D30" s="17"/>
      <c r="F30" s="17"/>
      <c r="G30" s="17"/>
      <c r="H30" s="17"/>
      <c r="I30" s="17"/>
      <c r="J30" s="17"/>
      <c r="K30" s="17"/>
      <c r="M30" s="17"/>
      <c r="O30" s="17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21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2:14" s="2" customFormat="1" x14ac:dyDescent="0.25">
      <c r="B45" s="15"/>
      <c r="C45" s="15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  <c r="E47" s="72"/>
    </row>
    <row r="48" spans="2:14" s="2" customFormat="1" x14ac:dyDescent="0.25">
      <c r="B48" s="15"/>
      <c r="C48" s="15"/>
      <c r="E48" s="72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6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6"/>
      <c r="C93" s="15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5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7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</sheetData>
  <mergeCells count="3">
    <mergeCell ref="E47:E48"/>
    <mergeCell ref="B7:O7"/>
    <mergeCell ref="B23:O23"/>
  </mergeCells>
  <pageMargins left="0.7" right="0.7" top="0.75" bottom="0.75" header="0.3" footer="0.3"/>
  <pageSetup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68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4" width="21.5703125" style="1" bestFit="1" customWidth="1"/>
    <col min="5" max="5" width="17.28515625" style="1" customWidth="1"/>
    <col min="6" max="6" width="21.85546875" style="1" bestFit="1" customWidth="1"/>
    <col min="7" max="8" width="15" style="1" customWidth="1"/>
    <col min="9" max="9" width="15.85546875" style="1" bestFit="1" customWidth="1"/>
    <col min="10" max="10" width="15" style="1" customWidth="1"/>
    <col min="11" max="11" width="16.140625" style="1" customWidth="1"/>
    <col min="12" max="12" width="15.5703125" style="1" customWidth="1"/>
    <col min="13" max="13" width="16" style="1" customWidth="1"/>
    <col min="14" max="14" width="16.5703125" style="1" bestFit="1" customWidth="1"/>
    <col min="15" max="15" width="20.42578125" style="1" customWidth="1"/>
    <col min="16" max="16384" width="11.42578125" style="1"/>
  </cols>
  <sheetData>
    <row r="7" spans="2:15" ht="66" customHeight="1" x14ac:dyDescent="0.25">
      <c r="B7" s="70" t="s">
        <v>17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29" t="s">
        <v>4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3</v>
      </c>
    </row>
    <row r="9" spans="2:15" x14ac:dyDescent="0.25">
      <c r="B9" s="14" t="s">
        <v>18</v>
      </c>
      <c r="C9" s="30">
        <v>35659569.912870005</v>
      </c>
      <c r="D9" s="31">
        <v>10034947.716529999</v>
      </c>
      <c r="E9" s="31">
        <v>13560005.279999999</v>
      </c>
      <c r="F9" s="31">
        <v>17148001.880000003</v>
      </c>
      <c r="G9" s="31">
        <v>12017544.380000001</v>
      </c>
      <c r="H9" s="31">
        <v>26112821.429999996</v>
      </c>
      <c r="I9" s="31">
        <v>9650851.5500000007</v>
      </c>
      <c r="J9" s="31">
        <v>15352236.040000001</v>
      </c>
      <c r="K9" s="31">
        <v>23035856.609999999</v>
      </c>
      <c r="L9" s="31">
        <v>32803920.960000001</v>
      </c>
      <c r="M9" s="31">
        <v>10325000</v>
      </c>
      <c r="N9" s="31">
        <v>18627808.82</v>
      </c>
      <c r="O9" s="31">
        <f>+SUM(C9:N9)</f>
        <v>224328564.57939997</v>
      </c>
    </row>
    <row r="10" spans="2:15" x14ac:dyDescent="0.25">
      <c r="B10" s="14" t="s">
        <v>11</v>
      </c>
      <c r="C10" s="30">
        <v>23183.226000000002</v>
      </c>
      <c r="D10" s="31">
        <v>44392.6296</v>
      </c>
      <c r="E10" s="31">
        <v>296068.65749999997</v>
      </c>
      <c r="F10" s="31">
        <v>123502.0545</v>
      </c>
      <c r="G10" s="31">
        <v>128248.91640000002</v>
      </c>
      <c r="H10" s="31">
        <v>417553.93349999998</v>
      </c>
      <c r="I10" s="31">
        <v>2364804.7829999998</v>
      </c>
      <c r="J10" s="31">
        <v>126301.47749999999</v>
      </c>
      <c r="K10" s="31">
        <v>4244221.2185999993</v>
      </c>
      <c r="L10" s="31">
        <v>885826.58669999999</v>
      </c>
      <c r="M10" s="31">
        <v>478904.82750000001</v>
      </c>
      <c r="N10" s="31">
        <v>507388.61250000005</v>
      </c>
      <c r="O10" s="31">
        <f t="shared" ref="O10:O22" si="0">+SUM(C10:N10)</f>
        <v>9640396.9232999999</v>
      </c>
    </row>
    <row r="11" spans="2:15" x14ac:dyDescent="0.25">
      <c r="B11" s="14" t="s">
        <v>6</v>
      </c>
      <c r="C11" s="30">
        <v>42386344.579999998</v>
      </c>
      <c r="D11" s="31">
        <v>44899612.5</v>
      </c>
      <c r="E11" s="31">
        <v>14256893.77</v>
      </c>
      <c r="F11" s="31">
        <v>191230669.48000002</v>
      </c>
      <c r="G11" s="31">
        <v>66366635.269999996</v>
      </c>
      <c r="H11" s="31">
        <v>57474641.989999995</v>
      </c>
      <c r="I11" s="31">
        <v>107820352.47799999</v>
      </c>
      <c r="J11" s="31">
        <v>66228053.555000007</v>
      </c>
      <c r="K11" s="31">
        <v>144475554.972</v>
      </c>
      <c r="L11" s="31">
        <v>100648768.38000001</v>
      </c>
      <c r="M11" s="31">
        <v>106680922.58914998</v>
      </c>
      <c r="N11" s="31">
        <v>95460413.000000015</v>
      </c>
      <c r="O11" s="31">
        <f t="shared" si="0"/>
        <v>1037928862.56415</v>
      </c>
    </row>
    <row r="12" spans="2:15" x14ac:dyDescent="0.25">
      <c r="B12" s="14" t="s">
        <v>12</v>
      </c>
      <c r="C12" s="30">
        <v>11192237.187749999</v>
      </c>
      <c r="D12" s="31">
        <v>3954946.7590000001</v>
      </c>
      <c r="E12" s="31">
        <v>16689134.593540005</v>
      </c>
      <c r="F12" s="31">
        <v>5715080.4331900002</v>
      </c>
      <c r="G12" s="31">
        <v>6465295.0328149991</v>
      </c>
      <c r="H12" s="31">
        <v>10174982.566764999</v>
      </c>
      <c r="I12" s="31">
        <v>28568451.414123915</v>
      </c>
      <c r="J12" s="31">
        <v>1451748.24829</v>
      </c>
      <c r="K12" s="31">
        <v>6355318.632925001</v>
      </c>
      <c r="L12" s="31">
        <v>12207037.848399999</v>
      </c>
      <c r="M12" s="31">
        <v>2574655.7939999998</v>
      </c>
      <c r="N12" s="31">
        <v>6533940.9618000016</v>
      </c>
      <c r="O12" s="31">
        <f t="shared" si="0"/>
        <v>111882829.47259894</v>
      </c>
    </row>
    <row r="13" spans="2:15" x14ac:dyDescent="0.25">
      <c r="B13" s="14" t="s">
        <v>0</v>
      </c>
      <c r="C13" s="30">
        <v>4442664</v>
      </c>
      <c r="D13" s="31">
        <v>3789000</v>
      </c>
      <c r="E13" s="31">
        <v>4927083.5199999996</v>
      </c>
      <c r="F13" s="31">
        <v>4607000</v>
      </c>
      <c r="G13" s="31">
        <v>3177300</v>
      </c>
      <c r="H13" s="31">
        <v>5200000</v>
      </c>
      <c r="I13" s="31">
        <v>5970000</v>
      </c>
      <c r="J13" s="31">
        <v>5630391.0507500004</v>
      </c>
      <c r="K13" s="31">
        <v>4230000</v>
      </c>
      <c r="L13" s="31">
        <v>5000000</v>
      </c>
      <c r="M13" s="31">
        <v>6141022</v>
      </c>
      <c r="N13" s="31">
        <v>5783441.4100000001</v>
      </c>
      <c r="O13" s="31">
        <f t="shared" si="0"/>
        <v>58897901.980749995</v>
      </c>
    </row>
    <row r="14" spans="2:15" x14ac:dyDescent="0.25">
      <c r="B14" s="14" t="s">
        <v>7</v>
      </c>
      <c r="C14" s="30">
        <v>402291.91529999999</v>
      </c>
      <c r="D14" s="31">
        <v>1196847.8577000001</v>
      </c>
      <c r="E14" s="31">
        <v>139738.8762</v>
      </c>
      <c r="F14" s="31">
        <v>338633.44079999998</v>
      </c>
      <c r="G14" s="31">
        <v>479957.4351</v>
      </c>
      <c r="H14" s="31">
        <v>445822.44299999997</v>
      </c>
      <c r="I14" s="31">
        <v>1744274.0205000001</v>
      </c>
      <c r="J14" s="31">
        <v>1363310.5958999996</v>
      </c>
      <c r="K14" s="31">
        <v>5200956.5754999984</v>
      </c>
      <c r="L14" s="31">
        <v>6921197.574</v>
      </c>
      <c r="M14" s="31">
        <v>7462983.0434999987</v>
      </c>
      <c r="N14" s="31">
        <v>4600525.3375000004</v>
      </c>
      <c r="O14" s="31">
        <f t="shared" si="0"/>
        <v>30296539.114999995</v>
      </c>
    </row>
    <row r="15" spans="2:15" x14ac:dyDescent="0.25">
      <c r="B15" s="14" t="s">
        <v>8</v>
      </c>
      <c r="C15" s="30">
        <v>13680629.40139202</v>
      </c>
      <c r="D15" s="31">
        <v>16739223.892690001</v>
      </c>
      <c r="E15" s="31">
        <v>19069380.508095</v>
      </c>
      <c r="F15" s="31">
        <v>37405853.413534999</v>
      </c>
      <c r="G15" s="31">
        <v>18198339.362391997</v>
      </c>
      <c r="H15" s="31">
        <v>52461770.369812503</v>
      </c>
      <c r="I15" s="31">
        <v>38257810.746645004</v>
      </c>
      <c r="J15" s="31">
        <v>46704794.972861841</v>
      </c>
      <c r="K15" s="31">
        <v>35804839.701299995</v>
      </c>
      <c r="L15" s="31">
        <v>11398777.85001</v>
      </c>
      <c r="M15" s="31">
        <v>128900222.9272375</v>
      </c>
      <c r="N15" s="31">
        <v>5563924.1044374993</v>
      </c>
      <c r="O15" s="31">
        <f t="shared" si="0"/>
        <v>424185567.25040835</v>
      </c>
    </row>
    <row r="16" spans="2:15" x14ac:dyDescent="0.25">
      <c r="B16" s="14" t="s">
        <v>13</v>
      </c>
      <c r="C16" s="30">
        <v>72704030</v>
      </c>
      <c r="D16" s="31">
        <v>3188900</v>
      </c>
      <c r="E16" s="31">
        <v>12605400</v>
      </c>
      <c r="F16" s="31"/>
      <c r="G16" s="31"/>
      <c r="H16" s="31">
        <v>4000000</v>
      </c>
      <c r="I16" s="31">
        <v>7525498.0750000002</v>
      </c>
      <c r="J16" s="31"/>
      <c r="K16" s="31"/>
      <c r="L16" s="31">
        <v>26952052</v>
      </c>
      <c r="M16" s="31"/>
      <c r="N16" s="31">
        <v>20053800</v>
      </c>
      <c r="O16" s="31">
        <f t="shared" si="0"/>
        <v>147029680.07499999</v>
      </c>
    </row>
    <row r="17" spans="2:15" x14ac:dyDescent="0.25">
      <c r="B17" s="23" t="s">
        <v>9</v>
      </c>
      <c r="C17" s="31">
        <v>18169421.768400002</v>
      </c>
      <c r="D17" s="31">
        <v>17456045.414099999</v>
      </c>
      <c r="E17" s="31">
        <v>14383754.047500001</v>
      </c>
      <c r="F17" s="31">
        <v>17499029.443700001</v>
      </c>
      <c r="G17" s="31">
        <v>18978423.851</v>
      </c>
      <c r="H17" s="31">
        <v>13197678.482999999</v>
      </c>
      <c r="I17" s="31">
        <v>14812002.971399998</v>
      </c>
      <c r="J17" s="31">
        <v>7546329.7686999999</v>
      </c>
      <c r="K17" s="31">
        <v>16325339.415999999</v>
      </c>
      <c r="L17" s="31">
        <v>22893676.504900005</v>
      </c>
      <c r="M17" s="31">
        <v>15339232.287800003</v>
      </c>
      <c r="N17" s="31">
        <v>14930265.8507</v>
      </c>
      <c r="O17" s="31">
        <f t="shared" si="0"/>
        <v>191531199.80720001</v>
      </c>
    </row>
    <row r="18" spans="2:15" x14ac:dyDescent="0.25">
      <c r="B18" s="23" t="s">
        <v>1</v>
      </c>
      <c r="C18" s="31">
        <v>79562581.112888977</v>
      </c>
      <c r="D18" s="31">
        <v>52655760.789378017</v>
      </c>
      <c r="E18" s="31">
        <v>51255574.225787506</v>
      </c>
      <c r="F18" s="31">
        <v>65911784.414570466</v>
      </c>
      <c r="G18" s="31">
        <v>64545190.081514992</v>
      </c>
      <c r="H18" s="31">
        <v>56566366.536698967</v>
      </c>
      <c r="I18" s="31">
        <v>39782236.602299459</v>
      </c>
      <c r="J18" s="31">
        <v>38517476.684223987</v>
      </c>
      <c r="K18" s="31">
        <v>68730903.75531283</v>
      </c>
      <c r="L18" s="31">
        <v>78717927.520344183</v>
      </c>
      <c r="M18" s="31">
        <v>73404046.259718925</v>
      </c>
      <c r="N18" s="31">
        <v>61695916.788853183</v>
      </c>
      <c r="O18" s="31">
        <f t="shared" si="0"/>
        <v>731345764.77159142</v>
      </c>
    </row>
    <row r="19" spans="2:15" x14ac:dyDescent="0.25">
      <c r="B19" s="23" t="s">
        <v>14</v>
      </c>
      <c r="C19" s="31">
        <v>465949.49</v>
      </c>
      <c r="D19" s="31"/>
      <c r="E19" s="31"/>
      <c r="F19" s="31"/>
      <c r="G19" s="31"/>
      <c r="H19" s="31"/>
      <c r="I19" s="31"/>
      <c r="J19" s="31">
        <v>40000000</v>
      </c>
      <c r="K19" s="31"/>
      <c r="L19" s="31"/>
      <c r="M19" s="31"/>
      <c r="N19" s="31"/>
      <c r="O19" s="31">
        <f t="shared" si="0"/>
        <v>40465949.490000002</v>
      </c>
    </row>
    <row r="20" spans="2:15" x14ac:dyDescent="0.25">
      <c r="B20" s="23" t="s">
        <v>10</v>
      </c>
      <c r="C20" s="31">
        <v>5109200</v>
      </c>
      <c r="D20" s="31">
        <v>2784000</v>
      </c>
      <c r="E20" s="31">
        <v>1014000</v>
      </c>
      <c r="F20" s="31">
        <v>500000</v>
      </c>
      <c r="G20" s="31">
        <v>1200000</v>
      </c>
      <c r="H20" s="31">
        <v>2700000</v>
      </c>
      <c r="I20" s="31">
        <v>600000</v>
      </c>
      <c r="J20" s="31">
        <v>1700000</v>
      </c>
      <c r="K20" s="31"/>
      <c r="L20" s="31">
        <v>2583750</v>
      </c>
      <c r="M20" s="31">
        <v>316800</v>
      </c>
      <c r="N20" s="31">
        <v>61000</v>
      </c>
      <c r="O20" s="31">
        <f t="shared" si="0"/>
        <v>18568750</v>
      </c>
    </row>
    <row r="21" spans="2:15" x14ac:dyDescent="0.25">
      <c r="B21" s="23" t="s">
        <v>2</v>
      </c>
      <c r="C21" s="31">
        <v>54101918.416139998</v>
      </c>
      <c r="D21" s="31">
        <v>103631138.23030496</v>
      </c>
      <c r="E21" s="31">
        <v>49229212.064849988</v>
      </c>
      <c r="F21" s="31">
        <v>34004987.037363991</v>
      </c>
      <c r="G21" s="31">
        <v>75116136.727379978</v>
      </c>
      <c r="H21" s="31">
        <v>27220311.553140007</v>
      </c>
      <c r="I21" s="31">
        <v>27372259.218540009</v>
      </c>
      <c r="J21" s="31">
        <v>29908029.241050001</v>
      </c>
      <c r="K21" s="31">
        <v>20050377.032899998</v>
      </c>
      <c r="L21" s="31">
        <v>23960517.968484003</v>
      </c>
      <c r="M21" s="31">
        <v>69110136.112409994</v>
      </c>
      <c r="N21" s="31">
        <v>31192323.597023003</v>
      </c>
      <c r="O21" s="31">
        <f t="shared" si="0"/>
        <v>544897347.19958591</v>
      </c>
    </row>
    <row r="22" spans="2:15" x14ac:dyDescent="0.25">
      <c r="B22" s="9" t="s">
        <v>3</v>
      </c>
      <c r="C22" s="13">
        <f t="shared" ref="C22:N22" si="1">+SUM(C9:C21)</f>
        <v>337900021.01074106</v>
      </c>
      <c r="D22" s="13">
        <f t="shared" si="1"/>
        <v>260374815.78930297</v>
      </c>
      <c r="E22" s="13">
        <f t="shared" si="1"/>
        <v>197426245.54347247</v>
      </c>
      <c r="F22" s="13">
        <f t="shared" si="1"/>
        <v>374484541.59765947</v>
      </c>
      <c r="G22" s="13">
        <f t="shared" si="1"/>
        <v>266673071.05660194</v>
      </c>
      <c r="H22" s="13">
        <f t="shared" si="1"/>
        <v>255971949.30591649</v>
      </c>
      <c r="I22" s="13">
        <f t="shared" si="1"/>
        <v>284468541.85950834</v>
      </c>
      <c r="J22" s="13">
        <f t="shared" si="1"/>
        <v>254528671.63427582</v>
      </c>
      <c r="K22" s="13">
        <f t="shared" si="1"/>
        <v>328453367.91453779</v>
      </c>
      <c r="L22" s="13">
        <f t="shared" si="1"/>
        <v>324973453.19283819</v>
      </c>
      <c r="M22" s="13">
        <f t="shared" si="1"/>
        <v>420733925.8413164</v>
      </c>
      <c r="N22" s="13">
        <f t="shared" si="1"/>
        <v>265010748.48281372</v>
      </c>
      <c r="O22" s="13">
        <f t="shared" si="0"/>
        <v>3570999353.2289848</v>
      </c>
    </row>
    <row r="23" spans="2:15" x14ac:dyDescent="0.25">
      <c r="B23" s="71" t="s">
        <v>5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5" spans="2:15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5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5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5" s="2" customFormat="1" x14ac:dyDescent="0.25">
      <c r="B28" s="21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2:15" s="2" customFormat="1" x14ac:dyDescent="0.25">
      <c r="B29" s="15"/>
      <c r="C29" s="15"/>
    </row>
    <row r="30" spans="2:15" s="2" customFormat="1" x14ac:dyDescent="0.25">
      <c r="B30" s="15"/>
      <c r="C30" s="15"/>
    </row>
    <row r="31" spans="2:15" s="2" customFormat="1" x14ac:dyDescent="0.25">
      <c r="B31" s="15"/>
      <c r="C31" s="15"/>
      <c r="E31" s="72"/>
    </row>
    <row r="32" spans="2:15" s="2" customFormat="1" x14ac:dyDescent="0.25">
      <c r="B32" s="15"/>
      <c r="C32" s="15"/>
      <c r="E32" s="72"/>
    </row>
    <row r="33" spans="2:3" s="2" customFormat="1" x14ac:dyDescent="0.25">
      <c r="B33" s="15"/>
      <c r="C33" s="15"/>
    </row>
    <row r="34" spans="2:3" s="2" customFormat="1" x14ac:dyDescent="0.25">
      <c r="B34" s="15"/>
      <c r="C34" s="15"/>
    </row>
    <row r="35" spans="2:3" s="2" customFormat="1" x14ac:dyDescent="0.25">
      <c r="B35" s="16"/>
      <c r="C35" s="15"/>
    </row>
    <row r="36" spans="2:3" s="2" customFormat="1" x14ac:dyDescent="0.25">
      <c r="B36" s="16"/>
      <c r="C36" s="15"/>
    </row>
    <row r="37" spans="2:3" s="2" customFormat="1" x14ac:dyDescent="0.25">
      <c r="B37" s="16"/>
      <c r="C37" s="15"/>
    </row>
    <row r="38" spans="2:3" s="2" customFormat="1" x14ac:dyDescent="0.25">
      <c r="B38" s="16"/>
      <c r="C38" s="15"/>
    </row>
    <row r="39" spans="2:3" s="2" customFormat="1" x14ac:dyDescent="0.25">
      <c r="B39" s="16"/>
      <c r="C39" s="15"/>
    </row>
    <row r="40" spans="2:3" s="2" customFormat="1" x14ac:dyDescent="0.25">
      <c r="B40" s="16"/>
      <c r="C40" s="15"/>
    </row>
    <row r="41" spans="2:3" s="2" customFormat="1" x14ac:dyDescent="0.25">
      <c r="B41" s="16"/>
      <c r="C41" s="15"/>
    </row>
    <row r="42" spans="2:3" s="2" customFormat="1" x14ac:dyDescent="0.25">
      <c r="B42" s="16"/>
      <c r="C42" s="15"/>
    </row>
    <row r="43" spans="2:3" s="2" customFormat="1" x14ac:dyDescent="0.25">
      <c r="B43" s="15"/>
      <c r="C43" s="15"/>
    </row>
    <row r="44" spans="2:3" s="2" customFormat="1" x14ac:dyDescent="0.25">
      <c r="B44" s="15"/>
      <c r="C44" s="15"/>
    </row>
    <row r="45" spans="2:3" s="2" customFormat="1" x14ac:dyDescent="0.25">
      <c r="B45" s="15"/>
      <c r="C45" s="15"/>
    </row>
    <row r="46" spans="2:3" s="2" customFormat="1" x14ac:dyDescent="0.25">
      <c r="B46" s="15"/>
      <c r="C46" s="15"/>
    </row>
    <row r="47" spans="2:3" s="2" customFormat="1" x14ac:dyDescent="0.25">
      <c r="B47" s="15"/>
      <c r="C47" s="15"/>
    </row>
    <row r="48" spans="2:3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6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6"/>
      <c r="C77" s="15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7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</sheetData>
  <mergeCells count="3">
    <mergeCell ref="B7:O7"/>
    <mergeCell ref="B23:O23"/>
    <mergeCell ref="E31:E32"/>
  </mergeCells>
  <pageMargins left="0.15748031496062992" right="0.15748031496062992" top="0.74803149606299213" bottom="0.74803149606299213" header="0.31496062992125984" footer="0.31496062992125984"/>
  <pageSetup scale="51" orientation="landscape" r:id="rId1"/>
  <ignoredErrors>
    <ignoredError sqref="C22:N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69"/>
  <sheetViews>
    <sheetView workbookViewId="0">
      <pane xSplit="2" ySplit="8" topLeftCell="C15" activePane="bottomRight" state="frozen"/>
      <selection pane="topRight" activeCell="C1" sqref="C1"/>
      <selection pane="bottomLeft" activeCell="A9" sqref="A9"/>
      <selection pane="bottomRight" activeCell="N21" sqref="N21:N22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4" width="21.5703125" style="1" bestFit="1" customWidth="1"/>
    <col min="5" max="5" width="17.28515625" style="1" customWidth="1"/>
    <col min="6" max="6" width="21.85546875" style="1" bestFit="1" customWidth="1"/>
    <col min="7" max="8" width="15" style="1" customWidth="1"/>
    <col min="9" max="9" width="15.85546875" style="1" bestFit="1" customWidth="1"/>
    <col min="10" max="10" width="16" style="1" customWidth="1"/>
    <col min="11" max="11" width="16.140625" style="1" customWidth="1"/>
    <col min="12" max="12" width="15.5703125" style="1" customWidth="1"/>
    <col min="13" max="13" width="16" style="1" customWidth="1"/>
    <col min="14" max="14" width="16.5703125" style="1" bestFit="1" customWidth="1"/>
    <col min="15" max="15" width="20.42578125" style="1" customWidth="1"/>
    <col min="16" max="16384" width="11.42578125" style="1"/>
  </cols>
  <sheetData>
    <row r="7" spans="2:15" ht="66" customHeight="1" x14ac:dyDescent="0.25">
      <c r="B7" s="70" t="s">
        <v>19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2" t="s">
        <v>4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3</v>
      </c>
    </row>
    <row r="9" spans="2:15" x14ac:dyDescent="0.25">
      <c r="B9" s="14" t="s">
        <v>18</v>
      </c>
      <c r="C9" s="30">
        <v>24940000</v>
      </c>
      <c r="D9" s="31">
        <v>30386653.040000003</v>
      </c>
      <c r="E9" s="31">
        <v>32760147.699999999</v>
      </c>
      <c r="F9" s="31">
        <v>23810963.270000003</v>
      </c>
      <c r="G9" s="31">
        <v>22371174.230879996</v>
      </c>
      <c r="H9" s="31">
        <v>5282000</v>
      </c>
      <c r="I9" s="31">
        <v>17550000</v>
      </c>
      <c r="J9" s="31">
        <v>28160867.980000004</v>
      </c>
      <c r="K9" s="31">
        <v>11794110.639999999</v>
      </c>
      <c r="L9" s="31">
        <v>5978712.7072249996</v>
      </c>
      <c r="M9" s="31">
        <v>6583385.5</v>
      </c>
      <c r="N9" s="31">
        <v>6643115.5</v>
      </c>
      <c r="O9" s="31">
        <f>+SUM(C9:N9)</f>
        <v>216261130.56810501</v>
      </c>
    </row>
    <row r="10" spans="2:15" x14ac:dyDescent="0.25">
      <c r="B10" s="14" t="s">
        <v>11</v>
      </c>
      <c r="C10" s="30">
        <v>562332.48389999999</v>
      </c>
      <c r="D10" s="31">
        <v>276527.15639999998</v>
      </c>
      <c r="E10" s="31">
        <v>640219.88250000007</v>
      </c>
      <c r="F10" s="31">
        <v>27369.639000000003</v>
      </c>
      <c r="G10" s="31">
        <v>214574.08500000002</v>
      </c>
      <c r="H10" s="31">
        <v>251852.19839999999</v>
      </c>
      <c r="I10" s="31">
        <v>306272.08260000002</v>
      </c>
      <c r="J10" s="31">
        <v>662791.40729999996</v>
      </c>
      <c r="K10" s="31">
        <v>399951.74962500005</v>
      </c>
      <c r="L10" s="31">
        <v>3164992.98325</v>
      </c>
      <c r="M10" s="31">
        <v>57295.233875000005</v>
      </c>
      <c r="N10" s="31">
        <v>316004.04874999996</v>
      </c>
      <c r="O10" s="31">
        <f t="shared" ref="O10:O23" si="0">+SUM(C10:N10)</f>
        <v>6880182.9506000001</v>
      </c>
    </row>
    <row r="11" spans="2:15" x14ac:dyDescent="0.25">
      <c r="B11" s="14" t="s">
        <v>6</v>
      </c>
      <c r="C11" s="30">
        <v>50888585.280000001</v>
      </c>
      <c r="D11" s="31">
        <v>17269471.83862</v>
      </c>
      <c r="E11" s="31">
        <v>18724561.5</v>
      </c>
      <c r="F11" s="31">
        <v>25810485.470000003</v>
      </c>
      <c r="G11" s="31">
        <v>71019392.25999999</v>
      </c>
      <c r="H11" s="31">
        <v>47974474</v>
      </c>
      <c r="I11" s="31">
        <v>98643987.230000019</v>
      </c>
      <c r="J11" s="31">
        <v>114664596.3</v>
      </c>
      <c r="K11" s="31">
        <v>60332324.120000005</v>
      </c>
      <c r="L11" s="31">
        <v>35912415.86999999</v>
      </c>
      <c r="M11" s="31">
        <v>54430484.5</v>
      </c>
      <c r="N11" s="31">
        <v>83122780.179999992</v>
      </c>
      <c r="O11" s="31">
        <f t="shared" si="0"/>
        <v>678793558.54861999</v>
      </c>
    </row>
    <row r="12" spans="2:15" x14ac:dyDescent="0.25">
      <c r="B12" s="14" t="s">
        <v>12</v>
      </c>
      <c r="C12" s="30">
        <v>54170340.334805004</v>
      </c>
      <c r="D12" s="31">
        <v>21205643.810110006</v>
      </c>
      <c r="E12" s="31">
        <v>22956459.9531</v>
      </c>
      <c r="F12" s="31">
        <v>6371904.7970299991</v>
      </c>
      <c r="G12" s="31">
        <v>5712269.7960000001</v>
      </c>
      <c r="H12" s="31">
        <v>18031553.216159999</v>
      </c>
      <c r="I12" s="31">
        <v>32993422.212819997</v>
      </c>
      <c r="J12" s="31">
        <v>31016001.11072199</v>
      </c>
      <c r="K12" s="31">
        <v>2103281.5132999998</v>
      </c>
      <c r="L12" s="31">
        <v>24421528.239606261</v>
      </c>
      <c r="M12" s="31"/>
      <c r="N12" s="31">
        <v>424000</v>
      </c>
      <c r="O12" s="31">
        <f t="shared" si="0"/>
        <v>219406404.98365325</v>
      </c>
    </row>
    <row r="13" spans="2:15" x14ac:dyDescent="0.25">
      <c r="B13" s="14" t="s">
        <v>0</v>
      </c>
      <c r="C13" s="30">
        <v>5574908.0999999996</v>
      </c>
      <c r="D13" s="31">
        <v>4143855.85</v>
      </c>
      <c r="E13" s="31">
        <v>4342750</v>
      </c>
      <c r="F13" s="31">
        <v>4825000</v>
      </c>
      <c r="G13" s="31">
        <v>4875000</v>
      </c>
      <c r="H13" s="31">
        <v>4207375</v>
      </c>
      <c r="I13" s="31">
        <v>5100407.43</v>
      </c>
      <c r="J13" s="31">
        <v>6095000</v>
      </c>
      <c r="K13" s="31">
        <v>5738195.5</v>
      </c>
      <c r="L13" s="31">
        <v>5439690.3289000001</v>
      </c>
      <c r="M13" s="31">
        <v>4930595.5</v>
      </c>
      <c r="N13" s="31">
        <v>4130949.5</v>
      </c>
      <c r="O13" s="31">
        <f t="shared" si="0"/>
        <v>59403727.208899997</v>
      </c>
    </row>
    <row r="14" spans="2:15" x14ac:dyDescent="0.25">
      <c r="B14" s="14" t="s">
        <v>7</v>
      </c>
      <c r="C14" s="30">
        <v>1516117.9055999997</v>
      </c>
      <c r="D14" s="31">
        <v>2977870.9345000004</v>
      </c>
      <c r="E14" s="31">
        <v>3549288.1338</v>
      </c>
      <c r="F14" s="31">
        <v>7244384.7250999995</v>
      </c>
      <c r="G14" s="31">
        <v>4107417.7855999996</v>
      </c>
      <c r="H14" s="31">
        <v>4787023.2681</v>
      </c>
      <c r="I14" s="31">
        <v>4058480.8502999996</v>
      </c>
      <c r="J14" s="31">
        <v>4018169.6296999999</v>
      </c>
      <c r="K14" s="31">
        <v>768119.86375000002</v>
      </c>
      <c r="L14" s="31">
        <v>3639341.3646250004</v>
      </c>
      <c r="M14" s="31">
        <v>4596067.5787499994</v>
      </c>
      <c r="N14" s="31">
        <v>1547173.28575</v>
      </c>
      <c r="O14" s="31">
        <f t="shared" si="0"/>
        <v>42809455.325575002</v>
      </c>
    </row>
    <row r="15" spans="2:15" x14ac:dyDescent="0.25">
      <c r="B15" s="14" t="s">
        <v>20</v>
      </c>
      <c r="C15" s="30"/>
      <c r="D15" s="31"/>
      <c r="E15" s="31"/>
      <c r="F15" s="31"/>
      <c r="G15" s="31"/>
      <c r="H15" s="31"/>
      <c r="I15" s="31">
        <v>22000</v>
      </c>
      <c r="J15" s="31"/>
      <c r="K15" s="31"/>
      <c r="L15" s="31">
        <v>32400</v>
      </c>
      <c r="M15" s="31"/>
      <c r="N15" s="31"/>
      <c r="O15" s="31">
        <f t="shared" si="0"/>
        <v>54400</v>
      </c>
    </row>
    <row r="16" spans="2:15" x14ac:dyDescent="0.25">
      <c r="B16" s="14" t="s">
        <v>8</v>
      </c>
      <c r="C16" s="30">
        <v>8543466.7468250003</v>
      </c>
      <c r="D16" s="31">
        <v>23502685.918424975</v>
      </c>
      <c r="E16" s="31">
        <v>3244304.5287029999</v>
      </c>
      <c r="F16" s="31">
        <v>5389944.4141904553</v>
      </c>
      <c r="G16" s="31">
        <v>6112482.45528669</v>
      </c>
      <c r="H16" s="31">
        <v>5575235.7597000003</v>
      </c>
      <c r="I16" s="31">
        <v>5004980.304525001</v>
      </c>
      <c r="J16" s="31">
        <v>2721449.7126329574</v>
      </c>
      <c r="K16" s="31">
        <v>46652460.19009839</v>
      </c>
      <c r="L16" s="31">
        <v>21082731.564774998</v>
      </c>
      <c r="M16" s="31">
        <v>22148475.258199997</v>
      </c>
      <c r="N16" s="31">
        <v>9678457.1723000016</v>
      </c>
      <c r="O16" s="31">
        <f t="shared" si="0"/>
        <v>159656674.02566147</v>
      </c>
    </row>
    <row r="17" spans="2:15" x14ac:dyDescent="0.25">
      <c r="B17" s="14" t="s">
        <v>13</v>
      </c>
      <c r="C17" s="30"/>
      <c r="D17" s="31"/>
      <c r="E17" s="31"/>
      <c r="F17" s="31">
        <v>3251000</v>
      </c>
      <c r="G17" s="31">
        <v>83854500</v>
      </c>
      <c r="H17" s="31">
        <v>43129250</v>
      </c>
      <c r="I17" s="31">
        <v>10137500</v>
      </c>
      <c r="J17" s="31">
        <v>4055000.0000000005</v>
      </c>
      <c r="K17" s="31">
        <v>5150000.0000000009</v>
      </c>
      <c r="L17" s="31">
        <v>38233000</v>
      </c>
      <c r="M17" s="31">
        <v>5449999.9999999991</v>
      </c>
      <c r="N17" s="31">
        <v>91006392</v>
      </c>
      <c r="O17" s="31">
        <f t="shared" si="0"/>
        <v>284266642</v>
      </c>
    </row>
    <row r="18" spans="2:15" x14ac:dyDescent="0.25">
      <c r="B18" s="23" t="s">
        <v>9</v>
      </c>
      <c r="C18" s="31">
        <v>10449107.4999</v>
      </c>
      <c r="D18" s="31">
        <v>11854369.929399999</v>
      </c>
      <c r="E18" s="31">
        <v>16782899.719999999</v>
      </c>
      <c r="F18" s="31">
        <v>16094274.751200002</v>
      </c>
      <c r="G18" s="31">
        <v>11607671.605999999</v>
      </c>
      <c r="H18" s="31">
        <v>15901853.776799999</v>
      </c>
      <c r="I18" s="31">
        <v>14244907.021400001</v>
      </c>
      <c r="J18" s="31">
        <v>14847634.698299998</v>
      </c>
      <c r="K18" s="31">
        <v>15047504.5035</v>
      </c>
      <c r="L18" s="31">
        <v>18615357.386374999</v>
      </c>
      <c r="M18" s="31">
        <v>26419874.80125</v>
      </c>
      <c r="N18" s="31">
        <v>51806137.341125004</v>
      </c>
      <c r="O18" s="31">
        <f t="shared" si="0"/>
        <v>223671593.03525004</v>
      </c>
    </row>
    <row r="19" spans="2:15" x14ac:dyDescent="0.25">
      <c r="B19" s="23" t="s">
        <v>1</v>
      </c>
      <c r="C19" s="31">
        <v>72659187.135985017</v>
      </c>
      <c r="D19" s="31">
        <v>49422634.494018987</v>
      </c>
      <c r="E19" s="31">
        <v>59687529.124702998</v>
      </c>
      <c r="F19" s="31">
        <v>80282670.693262666</v>
      </c>
      <c r="G19" s="31">
        <v>49384677.526143603</v>
      </c>
      <c r="H19" s="31">
        <v>48562009.664700843</v>
      </c>
      <c r="I19" s="31">
        <v>47585823.663359985</v>
      </c>
      <c r="J19" s="31">
        <v>39607865.357720643</v>
      </c>
      <c r="K19" s="31">
        <v>46082137.539930716</v>
      </c>
      <c r="L19" s="31">
        <v>63441614.114855774</v>
      </c>
      <c r="M19" s="31">
        <v>61330298.839791439</v>
      </c>
      <c r="N19" s="31">
        <v>71822935.513489708</v>
      </c>
      <c r="O19" s="31">
        <f t="shared" si="0"/>
        <v>689869383.66796243</v>
      </c>
    </row>
    <row r="20" spans="2:15" x14ac:dyDescent="0.25">
      <c r="B20" s="23" t="s">
        <v>14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>
        <f t="shared" si="0"/>
        <v>0</v>
      </c>
    </row>
    <row r="21" spans="2:15" x14ac:dyDescent="0.25">
      <c r="B21" s="23" t="s">
        <v>10</v>
      </c>
      <c r="C21" s="31"/>
      <c r="D21" s="31">
        <v>6414113.0399999991</v>
      </c>
      <c r="E21" s="31">
        <v>976000</v>
      </c>
      <c r="F21" s="31">
        <v>3327600</v>
      </c>
      <c r="G21" s="31">
        <v>908500</v>
      </c>
      <c r="H21" s="31">
        <v>1011312.5</v>
      </c>
      <c r="I21" s="31">
        <v>3918995</v>
      </c>
      <c r="J21" s="31">
        <v>40000</v>
      </c>
      <c r="K21" s="31">
        <v>888500</v>
      </c>
      <c r="L21" s="31">
        <v>440000</v>
      </c>
      <c r="M21" s="31">
        <v>780000</v>
      </c>
      <c r="N21" s="31">
        <v>1910000</v>
      </c>
      <c r="O21" s="31">
        <f t="shared" si="0"/>
        <v>20615020.539999999</v>
      </c>
    </row>
    <row r="22" spans="2:15" x14ac:dyDescent="0.25">
      <c r="B22" s="23" t="s">
        <v>2</v>
      </c>
      <c r="C22" s="31">
        <v>29450810.843646012</v>
      </c>
      <c r="D22" s="31">
        <v>26699804.450686987</v>
      </c>
      <c r="E22" s="31">
        <v>46939065.065530002</v>
      </c>
      <c r="F22" s="31">
        <v>83105157.321742013</v>
      </c>
      <c r="G22" s="31">
        <v>60055284.62672203</v>
      </c>
      <c r="H22" s="31">
        <v>52887230.089830019</v>
      </c>
      <c r="I22" s="31">
        <v>43677731.60625799</v>
      </c>
      <c r="J22" s="31">
        <v>47760949.348999992</v>
      </c>
      <c r="K22" s="31">
        <v>67836703.27234906</v>
      </c>
      <c r="L22" s="31">
        <v>73719677.244625017</v>
      </c>
      <c r="M22" s="31">
        <v>98953178.897125021</v>
      </c>
      <c r="N22" s="31">
        <v>364598470.26140958</v>
      </c>
      <c r="O22" s="31">
        <f t="shared" si="0"/>
        <v>995684063.02892375</v>
      </c>
    </row>
    <row r="23" spans="2:15" x14ac:dyDescent="0.25">
      <c r="B23" s="9" t="s">
        <v>3</v>
      </c>
      <c r="C23" s="13">
        <f t="shared" ref="C23:N23" si="1">+SUM(C9:C22)</f>
        <v>258754856.33066106</v>
      </c>
      <c r="D23" s="13">
        <f t="shared" si="1"/>
        <v>194153630.46216094</v>
      </c>
      <c r="E23" s="13">
        <f t="shared" si="1"/>
        <v>210603225.608336</v>
      </c>
      <c r="F23" s="13">
        <f t="shared" si="1"/>
        <v>259540755.08152515</v>
      </c>
      <c r="G23" s="13">
        <f t="shared" si="1"/>
        <v>320222944.37163234</v>
      </c>
      <c r="H23" s="13">
        <f t="shared" si="1"/>
        <v>247601169.47369084</v>
      </c>
      <c r="I23" s="13">
        <f t="shared" si="1"/>
        <v>283244507.401263</v>
      </c>
      <c r="J23" s="13">
        <f t="shared" si="1"/>
        <v>293650325.54537559</v>
      </c>
      <c r="K23" s="13">
        <f t="shared" si="1"/>
        <v>262793288.89255315</v>
      </c>
      <c r="L23" s="13">
        <f t="shared" si="1"/>
        <v>294121461.80423707</v>
      </c>
      <c r="M23" s="13">
        <f t="shared" si="1"/>
        <v>285679656.10899144</v>
      </c>
      <c r="N23" s="13">
        <f t="shared" si="1"/>
        <v>687006414.80282426</v>
      </c>
      <c r="O23" s="13">
        <f t="shared" si="0"/>
        <v>3597372235.8832512</v>
      </c>
    </row>
    <row r="24" spans="2:15" x14ac:dyDescent="0.25">
      <c r="B24" s="71" t="s">
        <v>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6" spans="2:15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5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5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5" s="2" customFormat="1" x14ac:dyDescent="0.25">
      <c r="B29" s="21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2:15" s="2" customFormat="1" x14ac:dyDescent="0.25">
      <c r="B30" s="15"/>
      <c r="C30" s="15"/>
    </row>
    <row r="31" spans="2:15" s="2" customFormat="1" x14ac:dyDescent="0.25">
      <c r="B31" s="15"/>
      <c r="C31" s="15"/>
    </row>
    <row r="32" spans="2:15" s="2" customFormat="1" x14ac:dyDescent="0.25">
      <c r="B32" s="15"/>
      <c r="C32" s="15"/>
      <c r="E32" s="72"/>
    </row>
    <row r="33" spans="2:5" s="2" customFormat="1" x14ac:dyDescent="0.25">
      <c r="B33" s="15"/>
      <c r="C33" s="15"/>
      <c r="E33" s="72"/>
    </row>
    <row r="34" spans="2:5" s="2" customFormat="1" x14ac:dyDescent="0.25">
      <c r="B34" s="15"/>
      <c r="C34" s="15"/>
    </row>
    <row r="35" spans="2:5" s="2" customFormat="1" x14ac:dyDescent="0.25">
      <c r="B35" s="15"/>
      <c r="C35" s="15"/>
    </row>
    <row r="36" spans="2:5" s="2" customFormat="1" x14ac:dyDescent="0.25">
      <c r="B36" s="16"/>
      <c r="C36" s="15"/>
    </row>
    <row r="37" spans="2:5" s="2" customFormat="1" x14ac:dyDescent="0.25">
      <c r="B37" s="16"/>
      <c r="C37" s="15"/>
    </row>
    <row r="38" spans="2:5" s="2" customFormat="1" x14ac:dyDescent="0.25">
      <c r="B38" s="16"/>
      <c r="C38" s="15"/>
    </row>
    <row r="39" spans="2:5" s="2" customFormat="1" x14ac:dyDescent="0.25">
      <c r="B39" s="16"/>
      <c r="C39" s="15"/>
    </row>
    <row r="40" spans="2:5" s="2" customFormat="1" x14ac:dyDescent="0.25">
      <c r="B40" s="16"/>
      <c r="C40" s="15"/>
    </row>
    <row r="41" spans="2:5" s="2" customFormat="1" x14ac:dyDescent="0.25">
      <c r="B41" s="16"/>
      <c r="C41" s="15"/>
    </row>
    <row r="42" spans="2:5" s="2" customFormat="1" x14ac:dyDescent="0.25">
      <c r="B42" s="16"/>
      <c r="C42" s="15"/>
    </row>
    <row r="43" spans="2:5" s="2" customFormat="1" x14ac:dyDescent="0.25">
      <c r="B43" s="16"/>
      <c r="C43" s="15"/>
    </row>
    <row r="44" spans="2:5" s="2" customFormat="1" x14ac:dyDescent="0.25">
      <c r="B44" s="15"/>
      <c r="C44" s="15"/>
    </row>
    <row r="45" spans="2:5" s="2" customFormat="1" x14ac:dyDescent="0.25">
      <c r="B45" s="15"/>
      <c r="C45" s="15"/>
    </row>
    <row r="46" spans="2:5" s="2" customFormat="1" x14ac:dyDescent="0.25">
      <c r="B46" s="15"/>
      <c r="C46" s="15"/>
    </row>
    <row r="47" spans="2:5" s="2" customFormat="1" x14ac:dyDescent="0.25">
      <c r="B47" s="15"/>
      <c r="C47" s="15"/>
    </row>
    <row r="48" spans="2:5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6"/>
      <c r="C57" s="15"/>
    </row>
    <row r="58" spans="2:3" s="2" customFormat="1" x14ac:dyDescent="0.25">
      <c r="B58" s="16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6"/>
      <c r="C78" s="15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5"/>
      <c r="C205" s="4"/>
    </row>
    <row r="206" spans="2:3" x14ac:dyDescent="0.25">
      <c r="B206" s="5"/>
      <c r="C206" s="6"/>
    </row>
    <row r="207" spans="2:3" x14ac:dyDescent="0.25">
      <c r="B207" s="5"/>
      <c r="C207" s="6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7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3">
    <mergeCell ref="B7:O7"/>
    <mergeCell ref="B24:O24"/>
    <mergeCell ref="E32:E33"/>
  </mergeCells>
  <pageMargins left="0.15748031496062992" right="0.15748031496062992" top="0.74803149606299213" bottom="0.74803149606299213" header="0.31496062992125984" footer="0.31496062992125984"/>
  <pageSetup scale="51" orientation="landscape" r:id="rId1"/>
  <ignoredErrors>
    <ignoredError sqref="C23:N2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71"/>
  <sheetViews>
    <sheetView topLeftCell="A4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4.140625" style="1" bestFit="1" customWidth="1"/>
    <col min="3" max="4" width="21.5703125" style="1" bestFit="1" customWidth="1"/>
    <col min="5" max="5" width="17.28515625" style="1" customWidth="1"/>
    <col min="6" max="6" width="21.85546875" style="1" bestFit="1" customWidth="1"/>
    <col min="7" max="7" width="15.5703125" style="1" customWidth="1"/>
    <col min="8" max="9" width="15.85546875" style="1" bestFit="1" customWidth="1"/>
    <col min="10" max="10" width="16" style="1" customWidth="1"/>
    <col min="11" max="11" width="16.140625" style="1" customWidth="1"/>
    <col min="12" max="12" width="15.5703125" style="1" customWidth="1"/>
    <col min="13" max="13" width="16" style="1" customWidth="1"/>
    <col min="14" max="14" width="16.5703125" style="1" bestFit="1" customWidth="1"/>
    <col min="15" max="15" width="20.42578125" style="1" customWidth="1"/>
    <col min="16" max="16384" width="11.42578125" style="1"/>
  </cols>
  <sheetData>
    <row r="7" spans="2:15" ht="66" customHeight="1" x14ac:dyDescent="0.25">
      <c r="B7" s="70" t="s">
        <v>21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3" t="s">
        <v>4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3</v>
      </c>
    </row>
    <row r="9" spans="2:15" x14ac:dyDescent="0.25">
      <c r="B9" s="14" t="s">
        <v>18</v>
      </c>
      <c r="C9" s="30"/>
      <c r="D9" s="31">
        <v>6050000</v>
      </c>
      <c r="E9" s="31">
        <v>25494594.050000001</v>
      </c>
      <c r="F9" s="31">
        <v>7991156.4799999995</v>
      </c>
      <c r="G9" s="31">
        <v>12022000</v>
      </c>
      <c r="H9" s="31">
        <v>14932920.859999999</v>
      </c>
      <c r="I9" s="31">
        <v>10843072.880000001</v>
      </c>
      <c r="J9" s="31">
        <v>13588881.969999999</v>
      </c>
      <c r="K9" s="31">
        <v>12339828.210000001</v>
      </c>
      <c r="L9" s="31">
        <v>9542654.0800000001</v>
      </c>
      <c r="M9" s="31">
        <v>21151816.100000001</v>
      </c>
      <c r="N9" s="31">
        <v>18840160.360000003</v>
      </c>
      <c r="O9" s="31">
        <f>+SUM(C9:N9)</f>
        <v>152797084.99000001</v>
      </c>
    </row>
    <row r="10" spans="2:15" x14ac:dyDescent="0.25">
      <c r="B10" s="14" t="s">
        <v>11</v>
      </c>
      <c r="C10" s="30">
        <v>558490.40437500004</v>
      </c>
      <c r="D10" s="31">
        <v>26021.553249999997</v>
      </c>
      <c r="E10" s="31">
        <v>84371.604999999996</v>
      </c>
      <c r="F10" s="31">
        <v>529638.68287499994</v>
      </c>
      <c r="G10" s="31">
        <v>150146.29399999999</v>
      </c>
      <c r="H10" s="31">
        <v>704298.63737500005</v>
      </c>
      <c r="I10" s="31">
        <v>805141.81149999995</v>
      </c>
      <c r="J10" s="31">
        <v>240575.40174999999</v>
      </c>
      <c r="K10" s="31">
        <v>6633237.2120000003</v>
      </c>
      <c r="L10" s="31">
        <v>331930.25125000003</v>
      </c>
      <c r="M10" s="31">
        <v>125020.62049999999</v>
      </c>
      <c r="N10" s="31">
        <v>268616.44187500002</v>
      </c>
      <c r="O10" s="31">
        <f t="shared" ref="O10:O25" si="0">+SUM(C10:N10)</f>
        <v>10457488.915750001</v>
      </c>
    </row>
    <row r="11" spans="2:15" x14ac:dyDescent="0.25">
      <c r="B11" s="14" t="s">
        <v>6</v>
      </c>
      <c r="C11" s="30">
        <v>55429318.820000008</v>
      </c>
      <c r="D11" s="31">
        <v>100708272.8012</v>
      </c>
      <c r="E11" s="31">
        <v>44756134.24995999</v>
      </c>
      <c r="F11" s="31">
        <v>57984401.417599998</v>
      </c>
      <c r="G11" s="31">
        <v>78951803.071619987</v>
      </c>
      <c r="H11" s="31">
        <v>43047648.543275006</v>
      </c>
      <c r="I11" s="31">
        <v>67249494.560000002</v>
      </c>
      <c r="J11" s="31">
        <v>10533687.016639998</v>
      </c>
      <c r="K11" s="31">
        <v>2193483.7864999999</v>
      </c>
      <c r="L11" s="31">
        <v>60713611.460000001</v>
      </c>
      <c r="M11" s="31">
        <v>49304212.090000011</v>
      </c>
      <c r="N11" s="31">
        <v>49915731.870000005</v>
      </c>
      <c r="O11" s="31">
        <f t="shared" si="0"/>
        <v>620787799.686795</v>
      </c>
    </row>
    <row r="12" spans="2:15" x14ac:dyDescent="0.25">
      <c r="B12" s="14" t="s">
        <v>12</v>
      </c>
      <c r="C12" s="30">
        <v>174587.94900000002</v>
      </c>
      <c r="D12" s="31">
        <v>22372579.210999999</v>
      </c>
      <c r="E12" s="31">
        <v>4862920.5999999996</v>
      </c>
      <c r="F12" s="31"/>
      <c r="G12" s="31"/>
      <c r="H12" s="31">
        <v>4282931.6098409994</v>
      </c>
      <c r="I12" s="31">
        <v>10803889.944799997</v>
      </c>
      <c r="J12" s="31">
        <v>2913409.2450000001</v>
      </c>
      <c r="K12" s="31">
        <v>1263991.0020000001</v>
      </c>
      <c r="L12" s="31">
        <v>7790501.3199999994</v>
      </c>
      <c r="M12" s="31">
        <v>9278136.2848499995</v>
      </c>
      <c r="N12" s="31">
        <v>10848372.008999998</v>
      </c>
      <c r="O12" s="31">
        <f t="shared" si="0"/>
        <v>74591319.17549099</v>
      </c>
    </row>
    <row r="13" spans="2:15" x14ac:dyDescent="0.25">
      <c r="B13" s="14" t="s">
        <v>0</v>
      </c>
      <c r="C13" s="30">
        <v>4087036.79</v>
      </c>
      <c r="D13" s="31">
        <v>4117434.6300000004</v>
      </c>
      <c r="E13" s="31">
        <v>4787425.84</v>
      </c>
      <c r="F13" s="31">
        <v>4587130.76</v>
      </c>
      <c r="G13" s="31">
        <v>4471603.84</v>
      </c>
      <c r="H13" s="31">
        <v>5956562.1203819998</v>
      </c>
      <c r="I13" s="31">
        <v>5589663.0654300004</v>
      </c>
      <c r="J13" s="31">
        <v>3899702.004398</v>
      </c>
      <c r="K13" s="31">
        <v>3478619.268199</v>
      </c>
      <c r="L13" s="31">
        <v>2814447.4257140001</v>
      </c>
      <c r="M13" s="31">
        <v>2643004.329312</v>
      </c>
      <c r="N13" s="31">
        <v>5335407.6099999994</v>
      </c>
      <c r="O13" s="31">
        <f t="shared" si="0"/>
        <v>51768037.683434993</v>
      </c>
    </row>
    <row r="14" spans="2:15" x14ac:dyDescent="0.25">
      <c r="B14" s="14" t="s">
        <v>7</v>
      </c>
      <c r="C14" s="30">
        <v>5648341.9803750003</v>
      </c>
      <c r="D14" s="31">
        <v>2970195.6717499997</v>
      </c>
      <c r="E14" s="31">
        <v>2134255.97175</v>
      </c>
      <c r="F14" s="31">
        <v>3804266.1793749998</v>
      </c>
      <c r="G14" s="31">
        <v>2824719.6388750002</v>
      </c>
      <c r="H14" s="31">
        <v>5175979.4638750004</v>
      </c>
      <c r="I14" s="31">
        <v>4425698.0002499996</v>
      </c>
      <c r="J14" s="31">
        <v>4042891.2717500003</v>
      </c>
      <c r="K14" s="31">
        <v>5532539.4278750001</v>
      </c>
      <c r="L14" s="31">
        <v>8080316.9798749983</v>
      </c>
      <c r="M14" s="31">
        <v>7604375.3162500001</v>
      </c>
      <c r="N14" s="31">
        <v>7920363.462749999</v>
      </c>
      <c r="O14" s="31">
        <f t="shared" si="0"/>
        <v>60163943.364749998</v>
      </c>
    </row>
    <row r="15" spans="2:15" x14ac:dyDescent="0.25">
      <c r="B15" s="14" t="s">
        <v>20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>
        <f t="shared" si="0"/>
        <v>0</v>
      </c>
    </row>
    <row r="16" spans="2:15" x14ac:dyDescent="0.25">
      <c r="B16" s="14" t="s">
        <v>8</v>
      </c>
      <c r="C16" s="30">
        <v>3187207.2693987321</v>
      </c>
      <c r="D16" s="31">
        <v>8190286.5984569993</v>
      </c>
      <c r="E16" s="31">
        <v>6963033.1692825854</v>
      </c>
      <c r="F16" s="31">
        <v>2455951.3593299999</v>
      </c>
      <c r="G16" s="31">
        <v>17115740.510449998</v>
      </c>
      <c r="H16" s="31">
        <v>20454768.145204756</v>
      </c>
      <c r="I16" s="31">
        <v>10884536.930104002</v>
      </c>
      <c r="J16" s="31">
        <v>25041752.718825419</v>
      </c>
      <c r="K16" s="31">
        <v>3897121.7296998799</v>
      </c>
      <c r="L16" s="31">
        <v>1525228.0501494999</v>
      </c>
      <c r="M16" s="31">
        <v>11696266.015560001</v>
      </c>
      <c r="N16" s="31">
        <v>29585236.360104997</v>
      </c>
      <c r="O16" s="31">
        <f t="shared" si="0"/>
        <v>140997128.85656688</v>
      </c>
    </row>
    <row r="17" spans="2:15" x14ac:dyDescent="0.25">
      <c r="B17" s="14" t="s">
        <v>13</v>
      </c>
      <c r="C17" s="30">
        <v>22515000</v>
      </c>
      <c r="D17" s="31">
        <v>51589775.625</v>
      </c>
      <c r="E17" s="31">
        <v>17180200</v>
      </c>
      <c r="F17" s="31">
        <v>1049750</v>
      </c>
      <c r="G17" s="31">
        <v>13781379</v>
      </c>
      <c r="H17" s="31">
        <v>13333108</v>
      </c>
      <c r="I17" s="31"/>
      <c r="J17" s="31"/>
      <c r="K17" s="31"/>
      <c r="L17" s="31"/>
      <c r="M17" s="31"/>
      <c r="N17" s="31">
        <v>11500286.279999999</v>
      </c>
      <c r="O17" s="31">
        <f t="shared" si="0"/>
        <v>130949498.905</v>
      </c>
    </row>
    <row r="18" spans="2:15" x14ac:dyDescent="0.25">
      <c r="B18" s="23" t="s">
        <v>9</v>
      </c>
      <c r="C18" s="34">
        <v>54232421.063374989</v>
      </c>
      <c r="D18" s="31">
        <v>47254239.469624996</v>
      </c>
      <c r="E18" s="31">
        <v>84027203.920125008</v>
      </c>
      <c r="F18" s="31">
        <v>110879839.426125</v>
      </c>
      <c r="G18" s="31">
        <v>105397564.692</v>
      </c>
      <c r="H18" s="31">
        <v>109486057.6455</v>
      </c>
      <c r="I18" s="31">
        <v>106321909.85474999</v>
      </c>
      <c r="J18" s="31">
        <v>65804456.895249993</v>
      </c>
      <c r="K18" s="31">
        <v>87727628.219250008</v>
      </c>
      <c r="L18" s="31">
        <v>105295586.70062499</v>
      </c>
      <c r="M18" s="31">
        <v>93849391.324624985</v>
      </c>
      <c r="N18" s="31">
        <v>109119668.04937501</v>
      </c>
      <c r="O18" s="31">
        <f t="shared" si="0"/>
        <v>1079395967.2606249</v>
      </c>
    </row>
    <row r="19" spans="2:15" x14ac:dyDescent="0.25">
      <c r="B19" s="23" t="s">
        <v>1</v>
      </c>
      <c r="C19" s="34">
        <v>45270339.603561416</v>
      </c>
      <c r="D19" s="31">
        <v>61150597.332170837</v>
      </c>
      <c r="E19" s="31">
        <v>67450217.956556529</v>
      </c>
      <c r="F19" s="31">
        <v>60010269.819644459</v>
      </c>
      <c r="G19" s="31">
        <v>53517102.745576359</v>
      </c>
      <c r="H19" s="31">
        <v>54328997.130656727</v>
      </c>
      <c r="I19" s="31">
        <v>58898973.682242185</v>
      </c>
      <c r="J19" s="31">
        <v>28066347.764375005</v>
      </c>
      <c r="K19" s="31">
        <v>37481878.04268001</v>
      </c>
      <c r="L19" s="31">
        <v>38198760.798978247</v>
      </c>
      <c r="M19" s="31">
        <v>35760207.681915008</v>
      </c>
      <c r="N19" s="31">
        <v>53265340.713174984</v>
      </c>
      <c r="O19" s="31">
        <f t="shared" si="0"/>
        <v>593399033.27153182</v>
      </c>
    </row>
    <row r="20" spans="2:15" x14ac:dyDescent="0.25">
      <c r="B20" s="23" t="s">
        <v>14</v>
      </c>
      <c r="C20" s="34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>
        <f t="shared" si="0"/>
        <v>0</v>
      </c>
    </row>
    <row r="21" spans="2:15" x14ac:dyDescent="0.25">
      <c r="B21" s="23" t="s">
        <v>10</v>
      </c>
      <c r="C21" s="34">
        <v>2520000</v>
      </c>
      <c r="D21" s="31">
        <v>945500</v>
      </c>
      <c r="E21" s="31">
        <v>1037500</v>
      </c>
      <c r="F21" s="31"/>
      <c r="G21" s="31">
        <v>1200000</v>
      </c>
      <c r="H21" s="31"/>
      <c r="I21" s="31"/>
      <c r="J21" s="31">
        <v>969276.36</v>
      </c>
      <c r="K21" s="31">
        <v>5477105.4400000004</v>
      </c>
      <c r="L21" s="31">
        <v>2738552.72</v>
      </c>
      <c r="M21" s="31">
        <v>300000</v>
      </c>
      <c r="N21" s="31">
        <v>16574.809999999998</v>
      </c>
      <c r="O21" s="31">
        <f t="shared" si="0"/>
        <v>15204509.330000002</v>
      </c>
    </row>
    <row r="22" spans="2:15" x14ac:dyDescent="0.25">
      <c r="B22" s="23" t="s">
        <v>2</v>
      </c>
      <c r="C22" s="34">
        <v>57913512.532977</v>
      </c>
      <c r="D22" s="31">
        <v>59976187.54293596</v>
      </c>
      <c r="E22" s="31">
        <v>87434275.258554026</v>
      </c>
      <c r="F22" s="31">
        <v>81452076.057905018</v>
      </c>
      <c r="G22" s="31">
        <v>49250995.597624995</v>
      </c>
      <c r="H22" s="31">
        <v>90592578.84429577</v>
      </c>
      <c r="I22" s="31">
        <v>66751483.935030051</v>
      </c>
      <c r="J22" s="31">
        <v>50257221.292075038</v>
      </c>
      <c r="K22" s="31">
        <v>61919428.940200016</v>
      </c>
      <c r="L22" s="31">
        <v>117043069.45662504</v>
      </c>
      <c r="M22" s="31">
        <v>104666076.24022502</v>
      </c>
      <c r="N22" s="31">
        <v>57927356.557930045</v>
      </c>
      <c r="O22" s="31">
        <f t="shared" si="0"/>
        <v>885184262.25637794</v>
      </c>
    </row>
    <row r="23" spans="2:15" x14ac:dyDescent="0.25">
      <c r="B23" s="23" t="s">
        <v>22</v>
      </c>
      <c r="C23" s="34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>
        <v>16666.47</v>
      </c>
      <c r="O23" s="31">
        <f t="shared" si="0"/>
        <v>16666.47</v>
      </c>
    </row>
    <row r="24" spans="2:15" x14ac:dyDescent="0.25">
      <c r="B24" s="23" t="s">
        <v>14</v>
      </c>
      <c r="C24" s="34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>
        <v>400000</v>
      </c>
      <c r="O24" s="31">
        <f t="shared" si="0"/>
        <v>400000</v>
      </c>
    </row>
    <row r="25" spans="2:15" x14ac:dyDescent="0.25">
      <c r="B25" s="9" t="s">
        <v>3</v>
      </c>
      <c r="C25" s="13">
        <f>SUM(C9:C24)</f>
        <v>251536256.41306216</v>
      </c>
      <c r="D25" s="13">
        <f t="shared" ref="D25:N25" si="1">SUM(D9:D24)</f>
        <v>365351090.4353888</v>
      </c>
      <c r="E25" s="13">
        <f t="shared" si="1"/>
        <v>346212132.62122816</v>
      </c>
      <c r="F25" s="13">
        <f t="shared" si="1"/>
        <v>330744480.18285447</v>
      </c>
      <c r="G25" s="13">
        <f t="shared" si="1"/>
        <v>338683055.39014637</v>
      </c>
      <c r="H25" s="13">
        <f t="shared" si="1"/>
        <v>362295851.00040531</v>
      </c>
      <c r="I25" s="13">
        <f t="shared" si="1"/>
        <v>342573864.66410619</v>
      </c>
      <c r="J25" s="13">
        <f t="shared" si="1"/>
        <v>205358201.94006348</v>
      </c>
      <c r="K25" s="13">
        <f t="shared" si="1"/>
        <v>227944861.27840394</v>
      </c>
      <c r="L25" s="13">
        <f t="shared" si="1"/>
        <v>354074659.24321675</v>
      </c>
      <c r="M25" s="13">
        <f t="shared" si="1"/>
        <v>336378506.00323701</v>
      </c>
      <c r="N25" s="13">
        <f t="shared" si="1"/>
        <v>354959780.99421006</v>
      </c>
      <c r="O25" s="13">
        <f t="shared" si="0"/>
        <v>3816112740.1663227</v>
      </c>
    </row>
    <row r="26" spans="2:15" x14ac:dyDescent="0.25">
      <c r="B26" s="71" t="s">
        <v>5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8" spans="2:15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5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5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5" s="2" customFormat="1" x14ac:dyDescent="0.25"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2:15" s="2" customFormat="1" x14ac:dyDescent="0.25">
      <c r="B32" s="15"/>
      <c r="C32" s="15"/>
    </row>
    <row r="33" spans="2:5" s="2" customFormat="1" x14ac:dyDescent="0.25">
      <c r="B33" s="15"/>
      <c r="C33" s="15"/>
    </row>
    <row r="34" spans="2:5" s="2" customFormat="1" x14ac:dyDescent="0.25">
      <c r="B34" s="15"/>
      <c r="C34" s="15"/>
      <c r="E34" s="72"/>
    </row>
    <row r="35" spans="2:5" s="2" customFormat="1" x14ac:dyDescent="0.25">
      <c r="B35" s="15"/>
      <c r="C35" s="15"/>
      <c r="E35" s="72"/>
    </row>
    <row r="36" spans="2:5" s="2" customFormat="1" x14ac:dyDescent="0.25">
      <c r="B36" s="15"/>
      <c r="C36" s="15"/>
    </row>
    <row r="37" spans="2:5" s="2" customFormat="1" x14ac:dyDescent="0.25">
      <c r="B37" s="15"/>
      <c r="C37" s="15"/>
    </row>
    <row r="38" spans="2:5" s="2" customFormat="1" x14ac:dyDescent="0.25">
      <c r="B38" s="16"/>
      <c r="C38" s="15"/>
    </row>
    <row r="39" spans="2:5" s="2" customFormat="1" x14ac:dyDescent="0.25">
      <c r="B39" s="16"/>
      <c r="C39" s="15"/>
    </row>
    <row r="40" spans="2:5" s="2" customFormat="1" x14ac:dyDescent="0.25">
      <c r="B40" s="16"/>
      <c r="C40" s="15"/>
    </row>
    <row r="41" spans="2:5" s="2" customFormat="1" x14ac:dyDescent="0.25">
      <c r="B41" s="16"/>
      <c r="C41" s="15"/>
    </row>
    <row r="42" spans="2:5" s="2" customFormat="1" x14ac:dyDescent="0.25">
      <c r="B42" s="16"/>
      <c r="C42" s="15"/>
    </row>
    <row r="43" spans="2:5" s="2" customFormat="1" x14ac:dyDescent="0.25">
      <c r="B43" s="16"/>
      <c r="C43" s="15"/>
    </row>
    <row r="44" spans="2:5" s="2" customFormat="1" x14ac:dyDescent="0.25">
      <c r="B44" s="16"/>
      <c r="C44" s="15"/>
    </row>
    <row r="45" spans="2:5" s="2" customFormat="1" x14ac:dyDescent="0.25">
      <c r="B45" s="16"/>
      <c r="C45" s="15"/>
    </row>
    <row r="46" spans="2:5" s="2" customFormat="1" x14ac:dyDescent="0.25">
      <c r="B46" s="15"/>
      <c r="C46" s="15"/>
    </row>
    <row r="47" spans="2:5" s="2" customFormat="1" x14ac:dyDescent="0.25">
      <c r="B47" s="15"/>
      <c r="C47" s="15"/>
    </row>
    <row r="48" spans="2:5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3">
    <mergeCell ref="B7:O7"/>
    <mergeCell ref="B26:O26"/>
    <mergeCell ref="E34:E35"/>
  </mergeCells>
  <pageMargins left="0.15748031496062992" right="0.15748031496062992" top="0.74803149606299213" bottom="0.74803149606299213" header="0.31496062992125984" footer="0.31496062992125984"/>
  <pageSetup scale="50" orientation="landscape" r:id="rId1"/>
  <ignoredErrors>
    <ignoredError sqref="C25:O25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71"/>
  <sheetViews>
    <sheetView zoomScaleNormal="100"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140625" style="1" bestFit="1" customWidth="1"/>
    <col min="3" max="4" width="21.5703125" style="1" bestFit="1" customWidth="1"/>
    <col min="5" max="5" width="17.28515625" style="1" customWidth="1"/>
    <col min="6" max="6" width="21.85546875" style="1" bestFit="1" customWidth="1"/>
    <col min="7" max="7" width="15.5703125" style="1" customWidth="1"/>
    <col min="8" max="9" width="15.85546875" style="1" bestFit="1" customWidth="1"/>
    <col min="10" max="10" width="16" style="1" customWidth="1"/>
    <col min="11" max="11" width="16.140625" style="1" customWidth="1"/>
    <col min="12" max="12" width="15.5703125" style="1" customWidth="1"/>
    <col min="13" max="13" width="16" style="1" customWidth="1"/>
    <col min="14" max="14" width="16.5703125" style="1" bestFit="1" customWidth="1"/>
    <col min="15" max="15" width="20.42578125" style="1" customWidth="1"/>
    <col min="16" max="16384" width="11.42578125" style="1"/>
  </cols>
  <sheetData>
    <row r="7" spans="2:15" ht="66" customHeight="1" x14ac:dyDescent="0.25">
      <c r="B7" s="70" t="s">
        <v>23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5" t="s">
        <v>4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3</v>
      </c>
    </row>
    <row r="9" spans="2:15" x14ac:dyDescent="0.25">
      <c r="B9" s="14" t="s">
        <v>18</v>
      </c>
      <c r="C9" s="30">
        <v>20433981.159999996</v>
      </c>
      <c r="D9" s="31">
        <v>12442249.990000002</v>
      </c>
      <c r="E9" s="31">
        <v>3713406.4099999997</v>
      </c>
      <c r="F9" s="31">
        <v>2746490.4899999998</v>
      </c>
      <c r="G9" s="31">
        <v>6586803.1600000001</v>
      </c>
      <c r="H9" s="31">
        <v>2400000</v>
      </c>
      <c r="I9" s="31">
        <v>1405159.56</v>
      </c>
      <c r="J9" s="34"/>
      <c r="K9" s="31">
        <v>270000</v>
      </c>
      <c r="L9" s="31">
        <v>1300000</v>
      </c>
      <c r="M9" s="31">
        <v>75000</v>
      </c>
      <c r="N9" s="31">
        <v>825000.00000000012</v>
      </c>
      <c r="O9" s="31">
        <f>+SUM(C9:N9)</f>
        <v>52198090.769999996</v>
      </c>
    </row>
    <row r="10" spans="2:15" x14ac:dyDescent="0.25">
      <c r="B10" s="14" t="s">
        <v>11</v>
      </c>
      <c r="C10" s="30"/>
      <c r="D10" s="31">
        <v>25078.619124999997</v>
      </c>
      <c r="E10" s="31">
        <v>93636.132500000007</v>
      </c>
      <c r="F10" s="31">
        <v>172117.82337499998</v>
      </c>
      <c r="G10" s="31">
        <v>85998.135999999999</v>
      </c>
      <c r="H10" s="31">
        <v>156935.12937499999</v>
      </c>
      <c r="I10" s="31">
        <v>264651.58987500001</v>
      </c>
      <c r="J10" s="34">
        <v>1201273.62475</v>
      </c>
      <c r="K10" s="31">
        <v>439602.43225000001</v>
      </c>
      <c r="L10" s="31">
        <v>554036.22325000004</v>
      </c>
      <c r="M10" s="31">
        <v>298806.09437499999</v>
      </c>
      <c r="N10" s="31">
        <v>259602.98624999999</v>
      </c>
      <c r="O10" s="31">
        <f t="shared" ref="O10:O25" si="0">+SUM(C10:N10)</f>
        <v>3551738.791125</v>
      </c>
    </row>
    <row r="11" spans="2:15" x14ac:dyDescent="0.25">
      <c r="B11" s="14" t="s">
        <v>6</v>
      </c>
      <c r="C11" s="30">
        <v>28780321.050000001</v>
      </c>
      <c r="D11" s="31">
        <v>57540946.741520002</v>
      </c>
      <c r="E11" s="31">
        <v>30160065.379999999</v>
      </c>
      <c r="F11" s="31">
        <v>66553740.54999999</v>
      </c>
      <c r="G11" s="31">
        <v>174717854.18807906</v>
      </c>
      <c r="H11" s="31">
        <v>259649815.23580301</v>
      </c>
      <c r="I11" s="31">
        <v>68349000</v>
      </c>
      <c r="J11" s="34">
        <v>38116000</v>
      </c>
      <c r="K11" s="31">
        <v>50610228.006200001</v>
      </c>
      <c r="L11" s="31">
        <v>87607487.900000006</v>
      </c>
      <c r="M11" s="31">
        <v>147651777.678</v>
      </c>
      <c r="N11" s="31">
        <v>143550512.34</v>
      </c>
      <c r="O11" s="31">
        <f t="shared" si="0"/>
        <v>1153287749.069602</v>
      </c>
    </row>
    <row r="12" spans="2:15" x14ac:dyDescent="0.25">
      <c r="B12" s="14" t="s">
        <v>12</v>
      </c>
      <c r="C12" s="30">
        <v>24054164.636645995</v>
      </c>
      <c r="D12" s="31">
        <v>18036381.133321986</v>
      </c>
      <c r="E12" s="31">
        <v>6776534.2053500004</v>
      </c>
      <c r="F12" s="31">
        <v>1325290.1199400001</v>
      </c>
      <c r="G12" s="31">
        <v>7523556.6693099998</v>
      </c>
      <c r="H12" s="31">
        <v>1873340.7180999999</v>
      </c>
      <c r="I12" s="31">
        <v>6969822.0690290015</v>
      </c>
      <c r="J12" s="34">
        <v>11779613.180703999</v>
      </c>
      <c r="K12" s="31">
        <v>11760650.181455998</v>
      </c>
      <c r="L12" s="31">
        <v>5784949.1384999994</v>
      </c>
      <c r="M12" s="31">
        <v>4503794.8750499999</v>
      </c>
      <c r="N12" s="31"/>
      <c r="O12" s="31">
        <f t="shared" si="0"/>
        <v>100388096.92740698</v>
      </c>
    </row>
    <row r="13" spans="2:15" x14ac:dyDescent="0.25">
      <c r="B13" s="14" t="s">
        <v>0</v>
      </c>
      <c r="C13" s="30">
        <v>3026247.61913</v>
      </c>
      <c r="D13" s="31">
        <v>3878132.0842200001</v>
      </c>
      <c r="E13" s="31">
        <v>3293566.9139500004</v>
      </c>
      <c r="F13" s="31">
        <v>3616979.2671600003</v>
      </c>
      <c r="G13" s="31">
        <v>5130398.2863699999</v>
      </c>
      <c r="H13" s="31">
        <v>5116210.5729199992</v>
      </c>
      <c r="I13" s="31">
        <v>4710317.0600000005</v>
      </c>
      <c r="J13" s="34">
        <v>4658454.2251500003</v>
      </c>
      <c r="K13" s="31">
        <v>4037282.1005978198</v>
      </c>
      <c r="L13" s="31">
        <v>2853252</v>
      </c>
      <c r="M13" s="31">
        <v>2780000</v>
      </c>
      <c r="N13" s="31">
        <v>3018533.25</v>
      </c>
      <c r="O13" s="31">
        <f t="shared" si="0"/>
        <v>46119373.379497819</v>
      </c>
    </row>
    <row r="14" spans="2:15" x14ac:dyDescent="0.25">
      <c r="B14" s="14" t="s">
        <v>7</v>
      </c>
      <c r="C14" s="30">
        <v>6710862.5245000003</v>
      </c>
      <c r="D14" s="31">
        <v>6313254.4132499993</v>
      </c>
      <c r="E14" s="31">
        <v>6183002.1124999989</v>
      </c>
      <c r="F14" s="31">
        <v>5327592.2120000003</v>
      </c>
      <c r="G14" s="31">
        <v>4910876.6724999994</v>
      </c>
      <c r="H14" s="31">
        <v>4442442.12775</v>
      </c>
      <c r="I14" s="31">
        <v>1494578.5197499997</v>
      </c>
      <c r="J14" s="34">
        <v>4448880.5943750003</v>
      </c>
      <c r="K14" s="31">
        <v>3419997.4474999993</v>
      </c>
      <c r="L14" s="31">
        <v>3375404.0447500004</v>
      </c>
      <c r="M14" s="31">
        <v>2256444.4428749997</v>
      </c>
      <c r="N14" s="31">
        <v>3090792.2237500008</v>
      </c>
      <c r="O14" s="31">
        <f t="shared" si="0"/>
        <v>51974127.335499994</v>
      </c>
    </row>
    <row r="15" spans="2:15" x14ac:dyDescent="0.25">
      <c r="B15" s="14" t="s">
        <v>20</v>
      </c>
      <c r="C15" s="30"/>
      <c r="D15" s="31"/>
      <c r="E15" s="31"/>
      <c r="F15" s="31"/>
      <c r="G15" s="31"/>
      <c r="H15" s="31"/>
      <c r="I15" s="31"/>
      <c r="J15" s="34"/>
      <c r="K15" s="31"/>
      <c r="L15" s="31"/>
      <c r="M15" s="31"/>
      <c r="N15" s="31"/>
      <c r="O15" s="31">
        <f t="shared" si="0"/>
        <v>0</v>
      </c>
    </row>
    <row r="16" spans="2:15" x14ac:dyDescent="0.25">
      <c r="B16" s="14" t="s">
        <v>8</v>
      </c>
      <c r="C16" s="30">
        <v>19709161.7296816</v>
      </c>
      <c r="D16" s="31">
        <v>50645184.712194502</v>
      </c>
      <c r="E16" s="31">
        <v>44131147.119903997</v>
      </c>
      <c r="F16" s="31">
        <v>24917044.572547995</v>
      </c>
      <c r="G16" s="31">
        <v>27630056.729999997</v>
      </c>
      <c r="H16" s="31">
        <v>18484018.638</v>
      </c>
      <c r="I16" s="31">
        <v>18322234.265000001</v>
      </c>
      <c r="J16" s="34">
        <v>22254649.033633709</v>
      </c>
      <c r="K16" s="31">
        <v>17344543.5</v>
      </c>
      <c r="L16" s="31">
        <v>8634915.5829017982</v>
      </c>
      <c r="M16" s="31">
        <v>20081476.644990001</v>
      </c>
      <c r="N16" s="31">
        <v>34508314.990030512</v>
      </c>
      <c r="O16" s="31">
        <f t="shared" si="0"/>
        <v>306662747.51888412</v>
      </c>
    </row>
    <row r="17" spans="2:15" x14ac:dyDescent="0.25">
      <c r="B17" s="14" t="s">
        <v>25</v>
      </c>
      <c r="C17" s="30"/>
      <c r="D17" s="31"/>
      <c r="E17" s="31"/>
      <c r="F17" s="31"/>
      <c r="G17" s="31"/>
      <c r="H17" s="31"/>
      <c r="I17" s="31"/>
      <c r="J17" s="34"/>
      <c r="K17" s="31"/>
      <c r="L17" s="31"/>
      <c r="M17" s="31"/>
      <c r="N17" s="31">
        <v>70000</v>
      </c>
      <c r="O17" s="31"/>
    </row>
    <row r="18" spans="2:15" x14ac:dyDescent="0.25">
      <c r="B18" s="14" t="s">
        <v>13</v>
      </c>
      <c r="C18" s="30"/>
      <c r="D18" s="31">
        <v>95900452.762375012</v>
      </c>
      <c r="E18" s="31"/>
      <c r="F18" s="31"/>
      <c r="G18" s="31">
        <v>8073519.3200000003</v>
      </c>
      <c r="H18" s="31"/>
      <c r="I18" s="31">
        <v>56896750</v>
      </c>
      <c r="J18" s="34">
        <v>36197500</v>
      </c>
      <c r="K18" s="31">
        <v>24271000</v>
      </c>
      <c r="L18" s="31"/>
      <c r="M18" s="31">
        <v>5125000</v>
      </c>
      <c r="N18" s="31">
        <v>56965302.899999999</v>
      </c>
      <c r="O18" s="31">
        <f t="shared" si="0"/>
        <v>283429524.98237503</v>
      </c>
    </row>
    <row r="19" spans="2:15" x14ac:dyDescent="0.25">
      <c r="B19" s="23" t="s">
        <v>24</v>
      </c>
      <c r="C19" s="34"/>
      <c r="D19" s="31"/>
      <c r="E19" s="31"/>
      <c r="F19" s="31"/>
      <c r="G19" s="31"/>
      <c r="H19" s="31"/>
      <c r="I19" s="31"/>
      <c r="J19" s="34"/>
      <c r="K19" s="31"/>
      <c r="L19" s="31">
        <v>84990</v>
      </c>
      <c r="M19" s="31">
        <v>234200</v>
      </c>
      <c r="N19" s="31">
        <v>3400</v>
      </c>
      <c r="O19" s="31">
        <f>+SUM(C19:N19)</f>
        <v>322590</v>
      </c>
    </row>
    <row r="20" spans="2:15" x14ac:dyDescent="0.25">
      <c r="B20" s="23" t="s">
        <v>9</v>
      </c>
      <c r="C20" s="34">
        <v>87090460.38062498</v>
      </c>
      <c r="D20" s="31">
        <v>36434679.325509988</v>
      </c>
      <c r="E20" s="31">
        <v>101528617.04237498</v>
      </c>
      <c r="F20" s="31">
        <v>89181571.792374998</v>
      </c>
      <c r="G20" s="31">
        <v>102522371.84000002</v>
      </c>
      <c r="H20" s="31">
        <v>102035436.89524998</v>
      </c>
      <c r="I20" s="31">
        <v>91583544.533249974</v>
      </c>
      <c r="J20" s="34">
        <v>86558900.426375017</v>
      </c>
      <c r="K20" s="31">
        <v>90283507.17687498</v>
      </c>
      <c r="L20" s="31">
        <v>48521898.769375004</v>
      </c>
      <c r="M20" s="31">
        <v>66303267.006999999</v>
      </c>
      <c r="N20" s="31">
        <v>66121747.307249993</v>
      </c>
      <c r="O20" s="31">
        <f t="shared" si="0"/>
        <v>968166002.49625993</v>
      </c>
    </row>
    <row r="21" spans="2:15" x14ac:dyDescent="0.25">
      <c r="B21" s="23" t="s">
        <v>1</v>
      </c>
      <c r="C21" s="34">
        <v>41441722.53203541</v>
      </c>
      <c r="D21" s="31"/>
      <c r="E21" s="31">
        <v>51177516.529799998</v>
      </c>
      <c r="F21" s="31">
        <v>38353281.134022996</v>
      </c>
      <c r="G21" s="31">
        <v>44159313.035833158</v>
      </c>
      <c r="H21" s="31">
        <v>71543868.787250012</v>
      </c>
      <c r="I21" s="31">
        <v>60103945.382789798</v>
      </c>
      <c r="J21" s="34">
        <v>86468633.202410549</v>
      </c>
      <c r="K21" s="31">
        <v>92470231.567880541</v>
      </c>
      <c r="L21" s="31">
        <v>76168137.825000674</v>
      </c>
      <c r="M21" s="31">
        <v>21092027.237535987</v>
      </c>
      <c r="N21" s="31">
        <v>10897928.280309997</v>
      </c>
      <c r="O21" s="31">
        <f t="shared" si="0"/>
        <v>593876605.51486909</v>
      </c>
    </row>
    <row r="22" spans="2:15" x14ac:dyDescent="0.25">
      <c r="B22" s="23" t="s">
        <v>14</v>
      </c>
      <c r="C22" s="34">
        <v>800000</v>
      </c>
      <c r="D22" s="31">
        <v>400000</v>
      </c>
      <c r="E22" s="31"/>
      <c r="F22" s="31">
        <v>1602042.3099999998</v>
      </c>
      <c r="G22" s="31">
        <v>400000</v>
      </c>
      <c r="H22" s="31">
        <v>800000</v>
      </c>
      <c r="I22" s="31">
        <v>1200379.2200000002</v>
      </c>
      <c r="J22" s="34"/>
      <c r="K22" s="31"/>
      <c r="L22" s="31"/>
      <c r="M22" s="31">
        <v>481425.61000000004</v>
      </c>
      <c r="N22" s="31"/>
      <c r="O22" s="31">
        <f>+SUM(C22:N22)</f>
        <v>5683847.1399999997</v>
      </c>
    </row>
    <row r="23" spans="2:15" x14ac:dyDescent="0.25">
      <c r="B23" s="23" t="s">
        <v>10</v>
      </c>
      <c r="C23" s="34">
        <v>130000</v>
      </c>
      <c r="D23" s="31">
        <v>100000</v>
      </c>
      <c r="E23" s="31">
        <v>300000</v>
      </c>
      <c r="F23" s="31">
        <v>1300000</v>
      </c>
      <c r="G23" s="31">
        <v>5342328.45</v>
      </c>
      <c r="H23" s="31">
        <v>800000</v>
      </c>
      <c r="I23" s="31">
        <v>1763634</v>
      </c>
      <c r="J23" s="34">
        <v>3404422.5</v>
      </c>
      <c r="K23" s="31">
        <v>4968327.5</v>
      </c>
      <c r="L23" s="31">
        <v>4610000</v>
      </c>
      <c r="M23" s="31">
        <v>3924615.0000000005</v>
      </c>
      <c r="N23" s="31">
        <v>119758.78</v>
      </c>
      <c r="O23" s="31">
        <f t="shared" si="0"/>
        <v>26763086.23</v>
      </c>
    </row>
    <row r="24" spans="2:15" x14ac:dyDescent="0.25">
      <c r="B24" s="23" t="s">
        <v>2</v>
      </c>
      <c r="C24" s="34">
        <v>37261614.412330009</v>
      </c>
      <c r="D24" s="31">
        <v>47806974.969275005</v>
      </c>
      <c r="E24" s="31">
        <v>87176618.722486988</v>
      </c>
      <c r="F24" s="31">
        <v>57525353.13012705</v>
      </c>
      <c r="G24" s="31">
        <v>64556399.661767051</v>
      </c>
      <c r="H24" s="31">
        <v>66062823.713068053</v>
      </c>
      <c r="I24" s="31">
        <v>68797649.207661986</v>
      </c>
      <c r="J24" s="34">
        <v>72016903.089398533</v>
      </c>
      <c r="K24" s="31">
        <v>61579197.001625001</v>
      </c>
      <c r="L24" s="31">
        <v>86026416.295465022</v>
      </c>
      <c r="M24" s="31">
        <v>77556963.538258001</v>
      </c>
      <c r="N24" s="31">
        <v>81631906.039769039</v>
      </c>
      <c r="O24" s="31">
        <f t="shared" si="0"/>
        <v>807998819.78123164</v>
      </c>
    </row>
    <row r="25" spans="2:15" x14ac:dyDescent="0.25">
      <c r="B25" s="9" t="s">
        <v>3</v>
      </c>
      <c r="C25" s="13">
        <f t="shared" ref="C25:N25" si="1">SUM(C9:C24)</f>
        <v>269438536.04494798</v>
      </c>
      <c r="D25" s="13">
        <f t="shared" si="1"/>
        <v>329523334.75079149</v>
      </c>
      <c r="E25" s="13">
        <f t="shared" si="1"/>
        <v>334534110.56886595</v>
      </c>
      <c r="F25" s="13">
        <f t="shared" si="1"/>
        <v>292621503.40154803</v>
      </c>
      <c r="G25" s="13">
        <f t="shared" si="1"/>
        <v>451639476.14985931</v>
      </c>
      <c r="H25" s="13">
        <f t="shared" si="1"/>
        <v>533364891.81751603</v>
      </c>
      <c r="I25" s="13">
        <f t="shared" si="1"/>
        <v>381861665.40735579</v>
      </c>
      <c r="J25" s="13">
        <f t="shared" si="1"/>
        <v>367105229.87679684</v>
      </c>
      <c r="K25" s="13">
        <f t="shared" si="1"/>
        <v>361454566.91438431</v>
      </c>
      <c r="L25" s="13">
        <f t="shared" si="1"/>
        <v>325521487.77924252</v>
      </c>
      <c r="M25" s="13">
        <f t="shared" si="1"/>
        <v>352364798.12808406</v>
      </c>
      <c r="N25" s="13">
        <f t="shared" si="1"/>
        <v>401062799.09735954</v>
      </c>
      <c r="O25" s="13">
        <f t="shared" si="0"/>
        <v>4400492399.9367514</v>
      </c>
    </row>
    <row r="26" spans="2:15" x14ac:dyDescent="0.25">
      <c r="B26" s="71" t="s">
        <v>5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8" spans="2:15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5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5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5" s="2" customFormat="1" x14ac:dyDescent="0.25"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2:15" s="2" customFormat="1" x14ac:dyDescent="0.25">
      <c r="B32" s="15"/>
      <c r="C32" s="15"/>
    </row>
    <row r="33" spans="2:5" s="2" customFormat="1" x14ac:dyDescent="0.25">
      <c r="B33" s="15"/>
      <c r="C33" s="15"/>
    </row>
    <row r="34" spans="2:5" s="2" customFormat="1" x14ac:dyDescent="0.25">
      <c r="B34" s="15"/>
      <c r="C34" s="15"/>
      <c r="E34" s="72"/>
    </row>
    <row r="35" spans="2:5" s="2" customFormat="1" x14ac:dyDescent="0.25">
      <c r="B35" s="15"/>
      <c r="C35" s="15"/>
      <c r="E35" s="72"/>
    </row>
    <row r="36" spans="2:5" s="2" customFormat="1" x14ac:dyDescent="0.25">
      <c r="B36" s="15"/>
      <c r="C36" s="15"/>
    </row>
    <row r="37" spans="2:5" s="2" customFormat="1" x14ac:dyDescent="0.25">
      <c r="B37" s="15"/>
      <c r="C37" s="15"/>
    </row>
    <row r="38" spans="2:5" s="2" customFormat="1" x14ac:dyDescent="0.25">
      <c r="B38" s="16"/>
      <c r="C38" s="15"/>
    </row>
    <row r="39" spans="2:5" s="2" customFormat="1" x14ac:dyDescent="0.25">
      <c r="B39" s="16"/>
      <c r="C39" s="15"/>
    </row>
    <row r="40" spans="2:5" s="2" customFormat="1" x14ac:dyDescent="0.25">
      <c r="B40" s="16"/>
      <c r="C40" s="15"/>
    </row>
    <row r="41" spans="2:5" s="2" customFormat="1" x14ac:dyDescent="0.25">
      <c r="B41" s="16"/>
      <c r="C41" s="15"/>
    </row>
    <row r="42" spans="2:5" s="2" customFormat="1" x14ac:dyDescent="0.25">
      <c r="B42" s="16"/>
      <c r="C42" s="15"/>
    </row>
    <row r="43" spans="2:5" s="2" customFormat="1" x14ac:dyDescent="0.25">
      <c r="B43" s="16"/>
      <c r="C43" s="15"/>
    </row>
    <row r="44" spans="2:5" s="2" customFormat="1" x14ac:dyDescent="0.25">
      <c r="B44" s="16"/>
      <c r="C44" s="15"/>
    </row>
    <row r="45" spans="2:5" s="2" customFormat="1" x14ac:dyDescent="0.25">
      <c r="B45" s="16"/>
      <c r="C45" s="15"/>
    </row>
    <row r="46" spans="2:5" s="2" customFormat="1" x14ac:dyDescent="0.25">
      <c r="B46" s="15"/>
      <c r="C46" s="15"/>
    </row>
    <row r="47" spans="2:5" s="2" customFormat="1" x14ac:dyDescent="0.25">
      <c r="B47" s="15"/>
      <c r="C47" s="15"/>
    </row>
    <row r="48" spans="2:5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3">
    <mergeCell ref="B7:O7"/>
    <mergeCell ref="B26:O26"/>
    <mergeCell ref="E34:E35"/>
  </mergeCells>
  <pageMargins left="0.15748031496062992" right="0.15748031496062992" top="0.74803149606299213" bottom="0.74803149606299213" header="0.31496062992125984" footer="0.31496062992125984"/>
  <pageSetup scale="50" orientation="landscape" r:id="rId1"/>
  <ignoredErrors>
    <ignoredError sqref="C25:N2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71"/>
  <sheetViews>
    <sheetView zoomScaleNormal="100" workbookViewId="0">
      <pane xSplit="2" ySplit="8" topLeftCell="H18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140625" style="1" bestFit="1" customWidth="1"/>
    <col min="3" max="4" width="21.5703125" style="1" bestFit="1" customWidth="1"/>
    <col min="5" max="5" width="17.28515625" style="1" customWidth="1"/>
    <col min="6" max="6" width="21.85546875" style="1" bestFit="1" customWidth="1"/>
    <col min="7" max="7" width="15.5703125" style="1" customWidth="1"/>
    <col min="8" max="9" width="15.85546875" style="1" bestFit="1" customWidth="1"/>
    <col min="10" max="10" width="16" style="1" customWidth="1"/>
    <col min="11" max="11" width="16.140625" style="1" customWidth="1"/>
    <col min="12" max="12" width="15.5703125" style="1" customWidth="1"/>
    <col min="13" max="13" width="16" style="1" customWidth="1"/>
    <col min="14" max="14" width="16.5703125" style="1" bestFit="1" customWidth="1"/>
    <col min="15" max="15" width="20.42578125" style="1" customWidth="1"/>
    <col min="16" max="16384" width="11.42578125" style="1"/>
  </cols>
  <sheetData>
    <row r="7" spans="2:15" ht="66" customHeight="1" x14ac:dyDescent="0.25">
      <c r="B7" s="70" t="s">
        <v>26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2:15" x14ac:dyDescent="0.25">
      <c r="B8" s="36" t="s">
        <v>4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3</v>
      </c>
    </row>
    <row r="9" spans="2:15" x14ac:dyDescent="0.25">
      <c r="B9" s="14" t="s">
        <v>18</v>
      </c>
      <c r="C9" s="30"/>
      <c r="D9" s="31"/>
      <c r="E9" s="31"/>
      <c r="F9" s="31"/>
      <c r="G9" s="31"/>
      <c r="H9" s="31"/>
      <c r="I9" s="31"/>
      <c r="J9" s="34"/>
      <c r="K9" s="31"/>
      <c r="L9" s="31"/>
      <c r="M9" s="31"/>
      <c r="N9" s="31"/>
      <c r="O9" s="31">
        <f>+SUM(C9:N9)</f>
        <v>0</v>
      </c>
    </row>
    <row r="10" spans="2:15" x14ac:dyDescent="0.25">
      <c r="B10" s="14" t="s">
        <v>11</v>
      </c>
      <c r="C10" s="30">
        <v>552545.542625</v>
      </c>
      <c r="D10" s="31">
        <v>780615.8665</v>
      </c>
      <c r="E10" s="31">
        <v>997309.08692499995</v>
      </c>
      <c r="F10" s="31">
        <v>247101.95499999999</v>
      </c>
      <c r="G10" s="31">
        <v>411939.62370000005</v>
      </c>
      <c r="H10" s="31">
        <v>648352.16820000007</v>
      </c>
      <c r="I10" s="31">
        <v>287228.20500000002</v>
      </c>
      <c r="J10" s="34">
        <v>126828.1773</v>
      </c>
      <c r="K10" s="31">
        <v>480834.70380000002</v>
      </c>
      <c r="L10" s="31">
        <v>58165.935299999997</v>
      </c>
      <c r="M10" s="31">
        <v>721761.63839999994</v>
      </c>
      <c r="N10" s="31">
        <v>305100.93240000005</v>
      </c>
      <c r="O10" s="31">
        <f t="shared" ref="O10:O25" si="0">+SUM(C10:N10)</f>
        <v>5617783.8351500006</v>
      </c>
    </row>
    <row r="11" spans="2:15" x14ac:dyDescent="0.25">
      <c r="B11" s="14" t="s">
        <v>6</v>
      </c>
      <c r="C11" s="30">
        <v>18177018.460000001</v>
      </c>
      <c r="D11" s="31">
        <v>38739723.585000001</v>
      </c>
      <c r="E11" s="31">
        <v>32748669.260000002</v>
      </c>
      <c r="F11" s="31">
        <v>66930474.239999995</v>
      </c>
      <c r="G11" s="31">
        <v>40633220.399999999</v>
      </c>
      <c r="H11" s="31">
        <v>116134999.99999999</v>
      </c>
      <c r="I11" s="31">
        <v>46120410.654720001</v>
      </c>
      <c r="J11" s="34">
        <v>82066614.870000005</v>
      </c>
      <c r="K11" s="31">
        <v>40968934.196000002</v>
      </c>
      <c r="L11" s="31">
        <v>13480999.999999998</v>
      </c>
      <c r="M11" s="31">
        <v>11378210.500000002</v>
      </c>
      <c r="N11" s="31">
        <v>59965531.68</v>
      </c>
      <c r="O11" s="31">
        <f t="shared" si="0"/>
        <v>567344807.84571993</v>
      </c>
    </row>
    <row r="12" spans="2:15" x14ac:dyDescent="0.25">
      <c r="B12" s="14" t="s">
        <v>12</v>
      </c>
      <c r="C12" s="30">
        <v>4379486.9734999994</v>
      </c>
      <c r="D12" s="31">
        <v>11197795.863200001</v>
      </c>
      <c r="E12" s="31">
        <v>4798495.6402810002</v>
      </c>
      <c r="F12" s="31">
        <v>3847564.824</v>
      </c>
      <c r="G12" s="31"/>
      <c r="H12" s="31">
        <v>1920747.2569999998</v>
      </c>
      <c r="I12" s="31">
        <v>2222734.2153760004</v>
      </c>
      <c r="J12" s="34">
        <v>15614951.044219999</v>
      </c>
      <c r="K12" s="31">
        <v>5356643.0964900004</v>
      </c>
      <c r="L12" s="31">
        <v>25472138.567329999</v>
      </c>
      <c r="M12" s="31">
        <v>11886624.97436</v>
      </c>
      <c r="N12" s="31">
        <v>3280089.3976400001</v>
      </c>
      <c r="O12" s="31">
        <f t="shared" si="0"/>
        <v>89977271.853397012</v>
      </c>
    </row>
    <row r="13" spans="2:15" x14ac:dyDescent="0.25">
      <c r="B13" s="14" t="s">
        <v>0</v>
      </c>
      <c r="C13" s="30">
        <v>3396000</v>
      </c>
      <c r="D13" s="31">
        <v>2945200</v>
      </c>
      <c r="E13" s="31">
        <v>2999200</v>
      </c>
      <c r="F13" s="31">
        <v>2198000</v>
      </c>
      <c r="G13" s="31">
        <v>3951300</v>
      </c>
      <c r="H13" s="31">
        <v>2913000</v>
      </c>
      <c r="I13" s="31">
        <v>2848000</v>
      </c>
      <c r="J13" s="34">
        <v>3448000</v>
      </c>
      <c r="K13" s="31">
        <v>3570553.25</v>
      </c>
      <c r="L13" s="31">
        <v>5900875</v>
      </c>
      <c r="M13" s="31">
        <v>4591861</v>
      </c>
      <c r="N13" s="31">
        <v>3459695.6500500003</v>
      </c>
      <c r="O13" s="31">
        <f t="shared" si="0"/>
        <v>42221684.900049999</v>
      </c>
    </row>
    <row r="14" spans="2:15" x14ac:dyDescent="0.25">
      <c r="B14" s="14" t="s">
        <v>7</v>
      </c>
      <c r="C14" s="30">
        <v>2109259.8859999999</v>
      </c>
      <c r="D14" s="31">
        <v>1861427.6719999998</v>
      </c>
      <c r="E14" s="31">
        <v>1302824.4844000002</v>
      </c>
      <c r="F14" s="31">
        <v>2148309.8997999998</v>
      </c>
      <c r="G14" s="31">
        <v>2130119.4718999998</v>
      </c>
      <c r="H14" s="31">
        <v>2050687.8456000001</v>
      </c>
      <c r="I14" s="31">
        <v>1063755.4456000002</v>
      </c>
      <c r="J14" s="34">
        <v>1891018.9123749998</v>
      </c>
      <c r="K14" s="31">
        <v>1767572.5490999999</v>
      </c>
      <c r="L14" s="31">
        <v>1066933.1828000001</v>
      </c>
      <c r="M14" s="31">
        <v>3685323.9284000001</v>
      </c>
      <c r="N14" s="31">
        <v>4912971.5706000002</v>
      </c>
      <c r="O14" s="31">
        <f t="shared" si="0"/>
        <v>25990204.848574996</v>
      </c>
    </row>
    <row r="15" spans="2:15" x14ac:dyDescent="0.25">
      <c r="B15" s="14" t="s">
        <v>20</v>
      </c>
      <c r="C15" s="30"/>
      <c r="D15" s="31"/>
      <c r="E15" s="31"/>
      <c r="F15" s="31"/>
      <c r="G15" s="31"/>
      <c r="H15" s="31"/>
      <c r="I15" s="31"/>
      <c r="J15" s="34"/>
      <c r="K15" s="31"/>
      <c r="L15" s="31"/>
      <c r="M15" s="31"/>
      <c r="N15" s="31"/>
      <c r="O15" s="31">
        <f t="shared" si="0"/>
        <v>0</v>
      </c>
    </row>
    <row r="16" spans="2:15" x14ac:dyDescent="0.25">
      <c r="B16" s="14" t="s">
        <v>8</v>
      </c>
      <c r="C16" s="30">
        <v>18554005.210000001</v>
      </c>
      <c r="D16" s="31">
        <v>4387440.7717649993</v>
      </c>
      <c r="E16" s="31">
        <v>9205814.9806660023</v>
      </c>
      <c r="F16" s="31">
        <v>12665340</v>
      </c>
      <c r="G16" s="31">
        <v>9426090.7679899987</v>
      </c>
      <c r="H16" s="31">
        <v>20168713.554939996</v>
      </c>
      <c r="I16" s="31">
        <v>6369034.7500000009</v>
      </c>
      <c r="J16" s="34">
        <v>20979615.741450004</v>
      </c>
      <c r="K16" s="31">
        <v>10208509.7904</v>
      </c>
      <c r="L16" s="31">
        <v>7086441.1714780005</v>
      </c>
      <c r="M16" s="31">
        <v>5191418.5518000005</v>
      </c>
      <c r="N16" s="31">
        <v>14067995.780000001</v>
      </c>
      <c r="O16" s="31">
        <f t="shared" si="0"/>
        <v>138310421.07048899</v>
      </c>
    </row>
    <row r="17" spans="2:15" x14ac:dyDescent="0.25">
      <c r="B17" s="14" t="s">
        <v>25</v>
      </c>
      <c r="C17" s="30">
        <v>4222475.79</v>
      </c>
      <c r="D17" s="31"/>
      <c r="E17" s="31"/>
      <c r="F17" s="31">
        <v>240000</v>
      </c>
      <c r="G17" s="31"/>
      <c r="H17" s="31"/>
      <c r="I17" s="31"/>
      <c r="J17" s="34"/>
      <c r="K17" s="31"/>
      <c r="L17" s="31">
        <v>3750000</v>
      </c>
      <c r="M17" s="31">
        <v>500000</v>
      </c>
      <c r="N17" s="31">
        <v>2180000</v>
      </c>
      <c r="O17" s="31"/>
    </row>
    <row r="18" spans="2:15" x14ac:dyDescent="0.25">
      <c r="B18" s="14" t="s">
        <v>13</v>
      </c>
      <c r="C18" s="30"/>
      <c r="D18" s="31"/>
      <c r="E18" s="31">
        <v>36215719.400000006</v>
      </c>
      <c r="F18" s="31">
        <v>15356250</v>
      </c>
      <c r="G18" s="31">
        <v>1996899.9999999998</v>
      </c>
      <c r="H18" s="31"/>
      <c r="I18" s="31"/>
      <c r="J18" s="34"/>
      <c r="K18" s="31"/>
      <c r="L18" s="31">
        <v>27338500</v>
      </c>
      <c r="M18" s="31"/>
      <c r="N18" s="31">
        <v>54617404.602025002</v>
      </c>
      <c r="O18" s="31">
        <f t="shared" si="0"/>
        <v>135524774.00202501</v>
      </c>
    </row>
    <row r="19" spans="2:15" x14ac:dyDescent="0.25">
      <c r="B19" s="23" t="s">
        <v>24</v>
      </c>
      <c r="C19" s="34"/>
      <c r="D19" s="31"/>
      <c r="E19" s="31">
        <v>102000</v>
      </c>
      <c r="F19" s="31"/>
      <c r="G19" s="31"/>
      <c r="H19" s="31"/>
      <c r="I19" s="31"/>
      <c r="J19" s="34"/>
      <c r="K19" s="31"/>
      <c r="L19" s="31"/>
      <c r="M19" s="31">
        <v>100000</v>
      </c>
      <c r="N19" s="31">
        <v>17000</v>
      </c>
      <c r="O19" s="31">
        <f t="shared" si="0"/>
        <v>219000</v>
      </c>
    </row>
    <row r="20" spans="2:15" x14ac:dyDescent="0.25">
      <c r="B20" s="23" t="s">
        <v>9</v>
      </c>
      <c r="C20" s="34">
        <v>55179541.907624997</v>
      </c>
      <c r="D20" s="31">
        <v>53895830.976049982</v>
      </c>
      <c r="E20" s="31">
        <v>57758850.230624989</v>
      </c>
      <c r="F20" s="31">
        <v>38265631.569600001</v>
      </c>
      <c r="G20" s="31">
        <v>53562018.896175005</v>
      </c>
      <c r="H20" s="31">
        <v>57636522.159975015</v>
      </c>
      <c r="I20" s="31">
        <v>49421028.335600004</v>
      </c>
      <c r="J20" s="34">
        <v>49225599.999999993</v>
      </c>
      <c r="K20" s="31">
        <v>51709785.552999996</v>
      </c>
      <c r="L20" s="31">
        <v>52750200</v>
      </c>
      <c r="M20" s="31">
        <v>52122149.785600014</v>
      </c>
      <c r="N20" s="31">
        <v>37538206.215000018</v>
      </c>
      <c r="O20" s="31">
        <f t="shared" si="0"/>
        <v>609065365.62925005</v>
      </c>
    </row>
    <row r="21" spans="2:15" x14ac:dyDescent="0.25">
      <c r="B21" s="23" t="s">
        <v>1</v>
      </c>
      <c r="C21" s="34">
        <v>9479022.5144455004</v>
      </c>
      <c r="D21" s="31">
        <v>11199594.878762543</v>
      </c>
      <c r="E21" s="31">
        <v>21701077.316499989</v>
      </c>
      <c r="F21" s="31">
        <v>14658397.093100002</v>
      </c>
      <c r="G21" s="31">
        <v>17069447.5316245</v>
      </c>
      <c r="H21" s="31">
        <v>24447872.974427983</v>
      </c>
      <c r="I21" s="31">
        <v>19016126.965265002</v>
      </c>
      <c r="J21" s="34">
        <v>19847263.568899997</v>
      </c>
      <c r="K21" s="31">
        <v>20332061.513303004</v>
      </c>
      <c r="L21" s="31">
        <v>34112173.155114785</v>
      </c>
      <c r="M21" s="31">
        <v>40631738.977299988</v>
      </c>
      <c r="N21" s="31">
        <v>41213907.099879995</v>
      </c>
      <c r="O21" s="31">
        <f t="shared" si="0"/>
        <v>273708683.58862329</v>
      </c>
    </row>
    <row r="22" spans="2:15" x14ac:dyDescent="0.25">
      <c r="B22" s="23" t="s">
        <v>14</v>
      </c>
      <c r="C22" s="34"/>
      <c r="D22" s="31"/>
      <c r="E22" s="31"/>
      <c r="F22" s="31"/>
      <c r="G22" s="31"/>
      <c r="H22" s="31"/>
      <c r="I22" s="31"/>
      <c r="J22" s="34"/>
      <c r="K22" s="31"/>
      <c r="L22" s="31"/>
      <c r="M22" s="31"/>
      <c r="N22" s="31"/>
      <c r="O22" s="31">
        <f t="shared" si="0"/>
        <v>0</v>
      </c>
    </row>
    <row r="23" spans="2:15" x14ac:dyDescent="0.25">
      <c r="B23" s="23" t="s">
        <v>10</v>
      </c>
      <c r="C23" s="34"/>
      <c r="D23" s="31">
        <v>130000</v>
      </c>
      <c r="E23" s="31">
        <v>620000</v>
      </c>
      <c r="F23" s="31">
        <v>867583.16</v>
      </c>
      <c r="G23" s="31"/>
      <c r="H23" s="31">
        <v>200000</v>
      </c>
      <c r="I23" s="31">
        <v>600000</v>
      </c>
      <c r="J23" s="34">
        <v>2100446.2000000002</v>
      </c>
      <c r="K23" s="31">
        <v>5294625</v>
      </c>
      <c r="L23" s="31">
        <v>5240648.93</v>
      </c>
      <c r="M23" s="31">
        <v>3331200</v>
      </c>
      <c r="N23" s="31">
        <v>1990419.47</v>
      </c>
      <c r="O23" s="31">
        <f t="shared" si="0"/>
        <v>20374922.759999998</v>
      </c>
    </row>
    <row r="24" spans="2:15" x14ac:dyDescent="0.25">
      <c r="B24" s="23" t="s">
        <v>2</v>
      </c>
      <c r="C24" s="34">
        <v>64178265.165676273</v>
      </c>
      <c r="D24" s="31">
        <v>69210561.872124955</v>
      </c>
      <c r="E24" s="31">
        <v>60594267.64034801</v>
      </c>
      <c r="F24" s="31">
        <v>46580311.763124987</v>
      </c>
      <c r="G24" s="31">
        <v>65660864.084624946</v>
      </c>
      <c r="H24" s="31">
        <v>63571468.107549988</v>
      </c>
      <c r="I24" s="31">
        <v>55086269.840800002</v>
      </c>
      <c r="J24" s="34">
        <v>58340233.8895</v>
      </c>
      <c r="K24" s="31">
        <v>36971916.402199998</v>
      </c>
      <c r="L24" s="31">
        <v>44483241.10802</v>
      </c>
      <c r="M24" s="31">
        <v>48023520.362842992</v>
      </c>
      <c r="N24" s="31">
        <v>108907124.57799992</v>
      </c>
      <c r="O24" s="31">
        <f t="shared" si="0"/>
        <v>721608044.81481206</v>
      </c>
    </row>
    <row r="25" spans="2:15" x14ac:dyDescent="0.25">
      <c r="B25" s="9" t="s">
        <v>3</v>
      </c>
      <c r="C25" s="13">
        <f t="shared" ref="C25:N25" si="1">SUM(C9:C24)</f>
        <v>180227621.44987178</v>
      </c>
      <c r="D25" s="13">
        <f t="shared" si="1"/>
        <v>194348191.48540246</v>
      </c>
      <c r="E25" s="13">
        <f t="shared" si="1"/>
        <v>229044228.039745</v>
      </c>
      <c r="F25" s="13">
        <f t="shared" si="1"/>
        <v>204004964.50462496</v>
      </c>
      <c r="G25" s="13">
        <f t="shared" si="1"/>
        <v>194841900.77601445</v>
      </c>
      <c r="H25" s="13">
        <f t="shared" si="1"/>
        <v>289692364.06769294</v>
      </c>
      <c r="I25" s="13">
        <f t="shared" si="1"/>
        <v>183034588.41236103</v>
      </c>
      <c r="J25" s="13">
        <f t="shared" si="1"/>
        <v>253640572.403745</v>
      </c>
      <c r="K25" s="13">
        <f t="shared" si="1"/>
        <v>176661436.05429298</v>
      </c>
      <c r="L25" s="13">
        <f t="shared" si="1"/>
        <v>220740317.05004281</v>
      </c>
      <c r="M25" s="13">
        <f t="shared" si="1"/>
        <v>182163809.71870297</v>
      </c>
      <c r="N25" s="13">
        <f t="shared" si="1"/>
        <v>332455446.97559494</v>
      </c>
      <c r="O25" s="13">
        <f t="shared" si="0"/>
        <v>2640855440.9380913</v>
      </c>
    </row>
    <row r="26" spans="2:15" x14ac:dyDescent="0.25">
      <c r="B26" s="71" t="s">
        <v>5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8" spans="2:15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5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5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5" s="2" customFormat="1" x14ac:dyDescent="0.25"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2:15" s="2" customFormat="1" x14ac:dyDescent="0.25">
      <c r="B32" s="15"/>
      <c r="C32" s="15"/>
    </row>
    <row r="33" spans="2:5" s="2" customFormat="1" x14ac:dyDescent="0.25">
      <c r="B33" s="15"/>
      <c r="C33" s="15"/>
    </row>
    <row r="34" spans="2:5" s="2" customFormat="1" x14ac:dyDescent="0.25">
      <c r="B34" s="15"/>
      <c r="C34" s="15"/>
      <c r="E34" s="72"/>
    </row>
    <row r="35" spans="2:5" s="2" customFormat="1" x14ac:dyDescent="0.25">
      <c r="B35" s="15"/>
      <c r="C35" s="15"/>
      <c r="E35" s="72"/>
    </row>
    <row r="36" spans="2:5" s="2" customFormat="1" x14ac:dyDescent="0.25">
      <c r="B36" s="15"/>
      <c r="C36" s="15"/>
    </row>
    <row r="37" spans="2:5" s="2" customFormat="1" x14ac:dyDescent="0.25">
      <c r="B37" s="15"/>
      <c r="C37" s="15"/>
    </row>
    <row r="38" spans="2:5" s="2" customFormat="1" x14ac:dyDescent="0.25">
      <c r="B38" s="16"/>
      <c r="C38" s="15"/>
    </row>
    <row r="39" spans="2:5" s="2" customFormat="1" x14ac:dyDescent="0.25">
      <c r="B39" s="16"/>
      <c r="C39" s="15"/>
    </row>
    <row r="40" spans="2:5" s="2" customFormat="1" x14ac:dyDescent="0.25">
      <c r="B40" s="16"/>
      <c r="C40" s="15"/>
    </row>
    <row r="41" spans="2:5" s="2" customFormat="1" x14ac:dyDescent="0.25">
      <c r="B41" s="16"/>
      <c r="C41" s="15"/>
    </row>
    <row r="42" spans="2:5" s="2" customFormat="1" x14ac:dyDescent="0.25">
      <c r="B42" s="16"/>
      <c r="C42" s="15"/>
    </row>
    <row r="43" spans="2:5" s="2" customFormat="1" x14ac:dyDescent="0.25">
      <c r="B43" s="16"/>
      <c r="C43" s="15"/>
    </row>
    <row r="44" spans="2:5" s="2" customFormat="1" x14ac:dyDescent="0.25">
      <c r="B44" s="16"/>
      <c r="C44" s="15"/>
    </row>
    <row r="45" spans="2:5" s="2" customFormat="1" x14ac:dyDescent="0.25">
      <c r="B45" s="16"/>
      <c r="C45" s="15"/>
    </row>
    <row r="46" spans="2:5" s="2" customFormat="1" x14ac:dyDescent="0.25">
      <c r="B46" s="15"/>
      <c r="C46" s="15"/>
    </row>
    <row r="47" spans="2:5" s="2" customFormat="1" x14ac:dyDescent="0.25">
      <c r="B47" s="15"/>
      <c r="C47" s="15"/>
    </row>
    <row r="48" spans="2:5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3">
    <mergeCell ref="B7:O7"/>
    <mergeCell ref="B26:O26"/>
    <mergeCell ref="E34:E35"/>
  </mergeCells>
  <pageMargins left="0.15748031496062992" right="0.15748031496062992" top="0.74803149606299213" bottom="0.74803149606299213" header="0.31496062992125984" footer="0.31496062992125984"/>
  <pageSetup scale="50" orientation="landscape" r:id="rId1"/>
  <ignoredErrors>
    <ignoredError sqref="C25:N2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1"/>
  <sheetViews>
    <sheetView zoomScale="90" zoomScaleNormal="90" workbookViewId="0">
      <pane xSplit="2" ySplit="8" topLeftCell="J9" activePane="bottomRight" state="frozen"/>
      <selection pane="topRight" activeCell="C1" sqref="C1"/>
      <selection pane="bottomLeft" activeCell="A9" sqref="A9"/>
      <selection pane="bottomRight" sqref="A1:IV65536"/>
    </sheetView>
  </sheetViews>
  <sheetFormatPr baseColWidth="10" defaultRowHeight="15" x14ac:dyDescent="0.25"/>
  <cols>
    <col min="1" max="1" width="15.7109375" style="1" customWidth="1"/>
    <col min="2" max="2" width="34.140625" style="1" bestFit="1" customWidth="1"/>
    <col min="3" max="4" width="21.7109375" style="1" bestFit="1" customWidth="1"/>
    <col min="5" max="5" width="17.28515625" style="1" customWidth="1"/>
    <col min="6" max="6" width="22" style="1" bestFit="1" customWidth="1"/>
    <col min="7" max="14" width="17.5703125" style="1" bestFit="1" customWidth="1"/>
    <col min="15" max="15" width="20.42578125" style="1" customWidth="1"/>
    <col min="16" max="16" width="30.5703125" style="1" customWidth="1"/>
    <col min="17" max="17" width="17.140625" style="1" bestFit="1" customWidth="1"/>
    <col min="18" max="16384" width="11.42578125" style="1"/>
  </cols>
  <sheetData>
    <row r="7" spans="1:17" ht="66" customHeight="1" x14ac:dyDescent="0.25">
      <c r="B7" s="70" t="s">
        <v>27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7" x14ac:dyDescent="0.25">
      <c r="B8" s="37" t="s">
        <v>4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3</v>
      </c>
    </row>
    <row r="9" spans="1:17" x14ac:dyDescent="0.25">
      <c r="B9" s="14" t="s">
        <v>18</v>
      </c>
      <c r="C9" s="30"/>
      <c r="D9" s="31"/>
      <c r="E9" s="31"/>
      <c r="F9" s="31"/>
      <c r="G9" s="31"/>
      <c r="H9" s="31"/>
      <c r="I9" s="31"/>
      <c r="J9" s="34"/>
      <c r="K9" s="31"/>
      <c r="L9" s="42"/>
      <c r="M9" s="31"/>
      <c r="N9" s="31"/>
      <c r="O9" s="31">
        <f>+SUM(C9:N9)</f>
        <v>0</v>
      </c>
      <c r="P9" s="40"/>
      <c r="Q9" s="2"/>
    </row>
    <row r="10" spans="1:17" x14ac:dyDescent="0.25">
      <c r="A10" s="45"/>
      <c r="B10" s="14" t="s">
        <v>11</v>
      </c>
      <c r="C10" s="30">
        <v>655582.34060000011</v>
      </c>
      <c r="D10" s="31">
        <v>217993.23690000002</v>
      </c>
      <c r="E10" s="31">
        <v>221658.47506</v>
      </c>
      <c r="F10" s="31">
        <v>342011.74590000004</v>
      </c>
      <c r="G10" s="31">
        <v>197180.68590000001</v>
      </c>
      <c r="H10" s="31"/>
      <c r="I10" s="31">
        <v>280477.05839999998</v>
      </c>
      <c r="J10" s="34">
        <v>246610.28699999998</v>
      </c>
      <c r="K10" s="31">
        <v>797663.19599999988</v>
      </c>
      <c r="L10" s="42">
        <v>155015.84340000001</v>
      </c>
      <c r="M10" s="31">
        <v>173256.96960000001</v>
      </c>
      <c r="N10" s="31">
        <v>414942.82829999999</v>
      </c>
      <c r="O10" s="31">
        <f t="shared" ref="O10:O25" si="0">+SUM(C10:N10)</f>
        <v>3702392.6670600004</v>
      </c>
      <c r="P10" s="41"/>
      <c r="Q10" s="20"/>
    </row>
    <row r="11" spans="1:17" x14ac:dyDescent="0.25">
      <c r="A11" s="45"/>
      <c r="B11" s="14" t="s">
        <v>6</v>
      </c>
      <c r="C11" s="30">
        <v>73007643.741999999</v>
      </c>
      <c r="D11" s="31">
        <v>67620615.900000006</v>
      </c>
      <c r="E11" s="31">
        <v>131589707.73999999</v>
      </c>
      <c r="F11" s="31">
        <v>98327654.934999987</v>
      </c>
      <c r="G11" s="31">
        <v>80294253.199999988</v>
      </c>
      <c r="H11" s="31">
        <v>94569233.707000002</v>
      </c>
      <c r="I11" s="31">
        <v>112119500</v>
      </c>
      <c r="J11" s="34">
        <v>92683767.055000007</v>
      </c>
      <c r="K11" s="31">
        <v>144625404.68000001</v>
      </c>
      <c r="L11" s="42">
        <v>113605809.74599999</v>
      </c>
      <c r="M11" s="31">
        <v>108007577.245</v>
      </c>
      <c r="N11" s="31">
        <v>112082543.38600001</v>
      </c>
      <c r="O11" s="31">
        <f t="shared" si="0"/>
        <v>1228533711.3360002</v>
      </c>
      <c r="P11" s="41"/>
      <c r="Q11" s="20"/>
    </row>
    <row r="12" spans="1:17" x14ac:dyDescent="0.25">
      <c r="A12" s="45"/>
      <c r="B12" s="14" t="s">
        <v>12</v>
      </c>
      <c r="C12" s="30">
        <v>63731627.307709999</v>
      </c>
      <c r="D12" s="31">
        <v>18025536.87235</v>
      </c>
      <c r="E12" s="31">
        <v>5422888.28859</v>
      </c>
      <c r="F12" s="31"/>
      <c r="G12" s="31">
        <v>24502457.434799999</v>
      </c>
      <c r="H12" s="31">
        <v>30689631.364020001</v>
      </c>
      <c r="I12" s="31">
        <v>9754400.2265499998</v>
      </c>
      <c r="J12" s="34">
        <v>19347081.334232006</v>
      </c>
      <c r="K12" s="31">
        <v>5581760.7571999989</v>
      </c>
      <c r="L12" s="42">
        <v>9654329.6721499991</v>
      </c>
      <c r="M12" s="31">
        <v>3723770.38906</v>
      </c>
      <c r="N12" s="31">
        <v>15217026.806208001</v>
      </c>
      <c r="O12" s="31">
        <f t="shared" si="0"/>
        <v>205650510.45287001</v>
      </c>
      <c r="P12" s="41"/>
      <c r="Q12" s="20"/>
    </row>
    <row r="13" spans="1:17" x14ac:dyDescent="0.25">
      <c r="A13" s="45"/>
      <c r="B13" s="14" t="s">
        <v>0</v>
      </c>
      <c r="C13" s="30">
        <v>4248000</v>
      </c>
      <c r="D13" s="31">
        <v>3294950</v>
      </c>
      <c r="E13" s="31">
        <v>3471750</v>
      </c>
      <c r="F13" s="31">
        <v>3048000</v>
      </c>
      <c r="G13" s="31">
        <v>3048000</v>
      </c>
      <c r="H13" s="31">
        <v>3053300</v>
      </c>
      <c r="I13" s="31">
        <v>3649054</v>
      </c>
      <c r="J13" s="34">
        <v>2820715.52</v>
      </c>
      <c r="K13" s="31">
        <v>3609728.5000100001</v>
      </c>
      <c r="L13" s="42">
        <v>3675000</v>
      </c>
      <c r="M13" s="31">
        <v>2948000</v>
      </c>
      <c r="N13" s="31">
        <v>2958000</v>
      </c>
      <c r="O13" s="31">
        <f t="shared" si="0"/>
        <v>39824498.020009995</v>
      </c>
      <c r="P13" s="41"/>
      <c r="Q13" s="20"/>
    </row>
    <row r="14" spans="1:17" x14ac:dyDescent="0.25">
      <c r="A14" s="45"/>
      <c r="B14" s="14" t="s">
        <v>7</v>
      </c>
      <c r="C14" s="30">
        <v>5488847.2977</v>
      </c>
      <c r="D14" s="31">
        <v>3967368.714819896</v>
      </c>
      <c r="E14" s="31">
        <v>135607.62065</v>
      </c>
      <c r="F14" s="31">
        <v>334769.57670000003</v>
      </c>
      <c r="G14" s="31">
        <v>104725.67489999998</v>
      </c>
      <c r="H14" s="31">
        <v>48073.380300000004</v>
      </c>
      <c r="I14" s="31">
        <v>241421.26450000002</v>
      </c>
      <c r="J14" s="34">
        <v>912060.14660000009</v>
      </c>
      <c r="K14" s="31">
        <v>834854.34780000022</v>
      </c>
      <c r="L14" s="42">
        <v>245858.32027500001</v>
      </c>
      <c r="M14" s="31">
        <v>176469.22260000001</v>
      </c>
      <c r="N14" s="31">
        <v>535568.83542499994</v>
      </c>
      <c r="O14" s="31">
        <f t="shared" si="0"/>
        <v>13025624.402269898</v>
      </c>
      <c r="P14" s="41"/>
      <c r="Q14" s="20"/>
    </row>
    <row r="15" spans="1:17" x14ac:dyDescent="0.25">
      <c r="A15" s="45"/>
      <c r="B15" s="14" t="s">
        <v>20</v>
      </c>
      <c r="C15" s="30"/>
      <c r="D15" s="31"/>
      <c r="E15" s="31"/>
      <c r="F15" s="31"/>
      <c r="G15" s="31"/>
      <c r="I15" s="38"/>
      <c r="K15" s="31"/>
      <c r="M15" s="38"/>
      <c r="O15" s="31">
        <f t="shared" si="0"/>
        <v>0</v>
      </c>
      <c r="P15" s="41"/>
      <c r="Q15" s="20"/>
    </row>
    <row r="16" spans="1:17" x14ac:dyDescent="0.25">
      <c r="A16" s="45"/>
      <c r="B16" s="14" t="s">
        <v>8</v>
      </c>
      <c r="C16" s="30">
        <v>10365748.140063999</v>
      </c>
      <c r="D16" s="31">
        <v>57410075.6109</v>
      </c>
      <c r="E16" s="31">
        <v>12245686.860199999</v>
      </c>
      <c r="F16" s="45">
        <v>29508546.623402994</v>
      </c>
      <c r="G16" s="31">
        <v>66446107.199900508</v>
      </c>
      <c r="H16" s="31">
        <v>24451851.700000003</v>
      </c>
      <c r="I16" s="31">
        <v>13167946.640000002</v>
      </c>
      <c r="J16" s="34">
        <v>178238219.51999998</v>
      </c>
      <c r="K16" s="31">
        <v>77656066.160944</v>
      </c>
      <c r="L16" s="42">
        <v>40734798.311985999</v>
      </c>
      <c r="M16" s="31">
        <v>21696870.119988009</v>
      </c>
      <c r="N16" s="31">
        <v>11301232.840000002</v>
      </c>
      <c r="O16" s="31">
        <f t="shared" si="0"/>
        <v>543223149.7273854</v>
      </c>
      <c r="P16" s="41"/>
      <c r="Q16" s="20"/>
    </row>
    <row r="17" spans="1:17" x14ac:dyDescent="0.25">
      <c r="A17" s="45"/>
      <c r="B17" s="14" t="s">
        <v>25</v>
      </c>
      <c r="C17" s="30"/>
      <c r="D17" s="31">
        <v>1900000</v>
      </c>
      <c r="E17" s="31">
        <v>2372000</v>
      </c>
      <c r="F17" s="31">
        <v>4985052.5</v>
      </c>
      <c r="G17" s="31">
        <v>2670000</v>
      </c>
      <c r="H17" s="31">
        <v>3660000</v>
      </c>
      <c r="I17" s="31">
        <v>2235008.08</v>
      </c>
      <c r="J17" s="34">
        <v>5147000</v>
      </c>
      <c r="K17" s="31">
        <v>4297000</v>
      </c>
      <c r="L17" s="42">
        <v>3860030.673</v>
      </c>
      <c r="M17" s="31">
        <v>5489000</v>
      </c>
      <c r="N17" s="31">
        <v>1725000</v>
      </c>
      <c r="O17" s="31">
        <f t="shared" si="0"/>
        <v>38340091.252999999</v>
      </c>
      <c r="P17" s="41"/>
      <c r="Q17" s="20"/>
    </row>
    <row r="18" spans="1:17" x14ac:dyDescent="0.25">
      <c r="A18" s="45"/>
      <c r="B18" s="14" t="s">
        <v>13</v>
      </c>
      <c r="C18" s="30">
        <v>76648655.147002503</v>
      </c>
      <c r="D18" s="31">
        <v>48270000</v>
      </c>
      <c r="E18" s="31">
        <v>2182000</v>
      </c>
      <c r="F18" s="31"/>
      <c r="G18" s="31"/>
      <c r="H18" s="31"/>
      <c r="I18" s="31">
        <v>19785750</v>
      </c>
      <c r="J18" s="31">
        <v>49585822.699999996</v>
      </c>
      <c r="K18" s="31">
        <v>0</v>
      </c>
      <c r="L18" s="42"/>
      <c r="M18" s="31">
        <v>1022500</v>
      </c>
      <c r="N18" s="31">
        <v>13770875</v>
      </c>
      <c r="O18" s="31">
        <f t="shared" si="0"/>
        <v>211265602.84700251</v>
      </c>
      <c r="P18" s="41"/>
      <c r="Q18" s="20"/>
    </row>
    <row r="19" spans="1:17" x14ac:dyDescent="0.25">
      <c r="A19" s="45"/>
      <c r="B19" s="23" t="s">
        <v>24</v>
      </c>
      <c r="C19" s="34"/>
      <c r="D19" s="31"/>
      <c r="E19" s="31"/>
      <c r="F19" s="31"/>
      <c r="G19" s="31"/>
      <c r="H19" s="31"/>
      <c r="I19" s="31">
        <v>37404.639999999999</v>
      </c>
      <c r="J19" s="34">
        <v>148213.91999999998</v>
      </c>
      <c r="K19" s="31">
        <v>144000</v>
      </c>
      <c r="L19" s="42"/>
      <c r="M19" s="31"/>
      <c r="N19" s="31"/>
      <c r="O19" s="31">
        <f t="shared" si="0"/>
        <v>329618.56</v>
      </c>
      <c r="P19" s="41"/>
      <c r="Q19" s="20"/>
    </row>
    <row r="20" spans="1:17" x14ac:dyDescent="0.25">
      <c r="A20" s="45"/>
      <c r="B20" s="23" t="s">
        <v>9</v>
      </c>
      <c r="C20" s="34">
        <v>49642900.670300014</v>
      </c>
      <c r="D20" s="31">
        <v>67266757.994600013</v>
      </c>
      <c r="E20" s="31">
        <v>66348673.2104</v>
      </c>
      <c r="F20" s="31">
        <v>2983002.2255310002</v>
      </c>
      <c r="G20" s="31">
        <v>14521.587300000001</v>
      </c>
      <c r="H20" s="31">
        <v>1239581.1284999996</v>
      </c>
      <c r="I20" s="31">
        <v>2099624.5016999999</v>
      </c>
      <c r="J20" s="31">
        <v>1827196.7571</v>
      </c>
      <c r="K20" s="31">
        <v>1333731.2966999998</v>
      </c>
      <c r="L20" s="42">
        <v>3001989.0483000008</v>
      </c>
      <c r="M20" s="31">
        <v>1657737.3581999999</v>
      </c>
      <c r="N20" s="31">
        <v>903485.07810000004</v>
      </c>
      <c r="O20" s="31">
        <f t="shared" si="0"/>
        <v>198319200.85673109</v>
      </c>
      <c r="P20" s="41"/>
      <c r="Q20" s="20"/>
    </row>
    <row r="21" spans="1:17" x14ac:dyDescent="0.25">
      <c r="A21" s="45"/>
      <c r="B21" s="23" t="s">
        <v>1</v>
      </c>
      <c r="C21" s="46">
        <v>46955972.937502988</v>
      </c>
      <c r="D21" s="31">
        <v>38559786.32948</v>
      </c>
      <c r="E21" s="45">
        <v>35995724.479758069</v>
      </c>
      <c r="F21" s="31">
        <v>50633304.358600013</v>
      </c>
      <c r="G21" s="31">
        <v>59629500.012850016</v>
      </c>
      <c r="H21" s="31">
        <v>55945859.349648044</v>
      </c>
      <c r="I21" s="46">
        <v>37768359.081800006</v>
      </c>
      <c r="J21" s="31">
        <v>29960467.809696008</v>
      </c>
      <c r="K21" s="31">
        <v>68018013.030937031</v>
      </c>
      <c r="L21" s="42">
        <v>107351807.12031604</v>
      </c>
      <c r="M21" s="31">
        <v>75274407.389345005</v>
      </c>
      <c r="N21" s="31">
        <v>67997684.166999981</v>
      </c>
      <c r="O21" s="31">
        <f t="shared" si="0"/>
        <v>674090886.06693316</v>
      </c>
      <c r="P21" s="41"/>
      <c r="Q21" s="20"/>
    </row>
    <row r="22" spans="1:17" x14ac:dyDescent="0.25">
      <c r="A22" s="45"/>
      <c r="B22" s="23" t="s">
        <v>14</v>
      </c>
      <c r="C22" s="34"/>
      <c r="D22" s="31"/>
      <c r="E22" s="31"/>
      <c r="F22" s="31"/>
      <c r="G22" s="31"/>
      <c r="I22" s="38"/>
      <c r="J22" s="31"/>
      <c r="K22" s="31"/>
      <c r="M22" s="38"/>
      <c r="O22" s="31">
        <f t="shared" si="0"/>
        <v>0</v>
      </c>
      <c r="P22" s="41"/>
      <c r="Q22" s="20"/>
    </row>
    <row r="23" spans="1:17" x14ac:dyDescent="0.25">
      <c r="A23" s="44"/>
      <c r="B23" s="23" t="s">
        <v>10</v>
      </c>
      <c r="C23" s="34">
        <v>1200000</v>
      </c>
      <c r="D23" s="31">
        <v>400000</v>
      </c>
      <c r="E23" s="31">
        <v>5719375</v>
      </c>
      <c r="F23" s="31">
        <v>500374.23</v>
      </c>
      <c r="G23" s="31">
        <v>1153004.5999999999</v>
      </c>
      <c r="H23" s="31">
        <v>1507164.55</v>
      </c>
      <c r="I23" s="31">
        <v>360000</v>
      </c>
      <c r="K23" s="31">
        <v>200000</v>
      </c>
      <c r="L23" s="42">
        <v>2069270.4500000002</v>
      </c>
      <c r="M23" s="31">
        <v>100234.48999999999</v>
      </c>
      <c r="N23" s="31">
        <v>100234.48999999999</v>
      </c>
      <c r="O23" s="31">
        <f>+SUM(C23:N23)</f>
        <v>13309657.810000002</v>
      </c>
    </row>
    <row r="24" spans="1:17" x14ac:dyDescent="0.25">
      <c r="A24" s="39"/>
      <c r="B24" s="23" t="s">
        <v>2</v>
      </c>
      <c r="C24" s="34">
        <v>35841750.391499989</v>
      </c>
      <c r="D24" s="31">
        <v>43589278.055037789</v>
      </c>
      <c r="E24" s="31">
        <v>56469113.066504002</v>
      </c>
      <c r="F24" s="31">
        <v>53604969.020999998</v>
      </c>
      <c r="G24" s="31">
        <v>61878763.87995702</v>
      </c>
      <c r="H24" s="31">
        <v>62029390.321500003</v>
      </c>
      <c r="I24" s="31">
        <v>62556224.395800009</v>
      </c>
      <c r="J24" s="34">
        <v>59437729.08970803</v>
      </c>
      <c r="K24" s="31">
        <v>67313281.699784026</v>
      </c>
      <c r="L24" s="42">
        <v>67130207.938620001</v>
      </c>
      <c r="M24" s="31">
        <v>52354902.926799998</v>
      </c>
      <c r="N24" s="31">
        <v>43926053.753999993</v>
      </c>
      <c r="O24" s="31">
        <f>+SUM(C24:N24)</f>
        <v>666131664.54021084</v>
      </c>
    </row>
    <row r="25" spans="1:17" x14ac:dyDescent="0.25">
      <c r="A25" s="39"/>
      <c r="B25" s="9" t="s">
        <v>3</v>
      </c>
      <c r="C25" s="13">
        <f t="shared" ref="C25:K25" si="1">SUM(C9:C24)</f>
        <v>367786727.97437948</v>
      </c>
      <c r="D25" s="13">
        <f t="shared" si="1"/>
        <v>350522362.71408772</v>
      </c>
      <c r="E25" s="13">
        <f t="shared" si="1"/>
        <v>322174184.74116206</v>
      </c>
      <c r="F25" s="13">
        <f t="shared" si="1"/>
        <v>244267685.21613401</v>
      </c>
      <c r="G25" s="13">
        <f t="shared" si="1"/>
        <v>299938514.27560753</v>
      </c>
      <c r="H25" s="13">
        <f>SUM(H9:H24)</f>
        <v>277194085.5009681</v>
      </c>
      <c r="I25" s="13">
        <f>SUM(I9:I24)</f>
        <v>264055169.88875008</v>
      </c>
      <c r="J25" s="13">
        <f>SUM(J9:J24)</f>
        <v>440354884.13933599</v>
      </c>
      <c r="K25" s="13">
        <f t="shared" si="1"/>
        <v>374411503.66937506</v>
      </c>
      <c r="L25" s="13">
        <f>SUM(L9:L24)</f>
        <v>351484117.12404704</v>
      </c>
      <c r="M25" s="13">
        <f>SUM(M9:M24)</f>
        <v>272624726.11059308</v>
      </c>
      <c r="N25" s="13">
        <f>SUM(N9:N24)</f>
        <v>270932647.18503302</v>
      </c>
      <c r="O25" s="13">
        <f t="shared" si="0"/>
        <v>3835746608.5394726</v>
      </c>
    </row>
    <row r="26" spans="1:17" x14ac:dyDescent="0.25">
      <c r="B26" s="71" t="s">
        <v>5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1:17" x14ac:dyDescent="0.25"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</row>
    <row r="28" spans="1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7" s="2" customFormat="1" x14ac:dyDescent="0.25">
      <c r="B31" s="21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7" s="2" customFormat="1" x14ac:dyDescent="0.25">
      <c r="B32" s="15"/>
      <c r="C32" s="15"/>
    </row>
    <row r="33" spans="2:5" s="2" customFormat="1" x14ac:dyDescent="0.25">
      <c r="B33" s="15"/>
      <c r="C33" s="15"/>
    </row>
    <row r="34" spans="2:5" s="2" customFormat="1" x14ac:dyDescent="0.25">
      <c r="B34" s="15"/>
      <c r="C34" s="15"/>
      <c r="E34" s="72"/>
    </row>
    <row r="35" spans="2:5" s="2" customFormat="1" x14ac:dyDescent="0.25">
      <c r="B35" s="15"/>
      <c r="C35" s="15"/>
      <c r="E35" s="72"/>
    </row>
    <row r="36" spans="2:5" s="2" customFormat="1" x14ac:dyDescent="0.25">
      <c r="B36" s="15"/>
      <c r="C36" s="15"/>
    </row>
    <row r="37" spans="2:5" s="2" customFormat="1" x14ac:dyDescent="0.25">
      <c r="B37" s="15"/>
      <c r="C37" s="15"/>
    </row>
    <row r="38" spans="2:5" s="2" customFormat="1" x14ac:dyDescent="0.25">
      <c r="B38" s="16"/>
      <c r="C38" s="15"/>
    </row>
    <row r="39" spans="2:5" s="2" customFormat="1" x14ac:dyDescent="0.25">
      <c r="B39" s="16"/>
      <c r="C39" s="15"/>
    </row>
    <row r="40" spans="2:5" s="2" customFormat="1" x14ac:dyDescent="0.25">
      <c r="B40" s="16"/>
      <c r="C40" s="15"/>
    </row>
    <row r="41" spans="2:5" s="2" customFormat="1" x14ac:dyDescent="0.25">
      <c r="B41" s="16"/>
      <c r="C41" s="15"/>
    </row>
    <row r="42" spans="2:5" s="2" customFormat="1" x14ac:dyDescent="0.25">
      <c r="B42" s="16"/>
      <c r="C42" s="15"/>
    </row>
    <row r="43" spans="2:5" s="2" customFormat="1" x14ac:dyDescent="0.25">
      <c r="B43" s="16"/>
      <c r="C43" s="15"/>
    </row>
    <row r="44" spans="2:5" s="2" customFormat="1" x14ac:dyDescent="0.25">
      <c r="B44" s="16"/>
      <c r="C44" s="15"/>
    </row>
    <row r="45" spans="2:5" s="2" customFormat="1" x14ac:dyDescent="0.25">
      <c r="B45" s="16"/>
      <c r="C45" s="15"/>
    </row>
    <row r="46" spans="2:5" s="2" customFormat="1" x14ac:dyDescent="0.25">
      <c r="B46" s="15"/>
      <c r="C46" s="15"/>
    </row>
    <row r="47" spans="2:5" s="2" customFormat="1" x14ac:dyDescent="0.25">
      <c r="B47" s="15"/>
      <c r="C47" s="15"/>
    </row>
    <row r="48" spans="2:5" s="2" customFormat="1" x14ac:dyDescent="0.25">
      <c r="B48" s="15"/>
      <c r="C48" s="15"/>
    </row>
    <row r="49" spans="2:3" s="2" customFormat="1" x14ac:dyDescent="0.25">
      <c r="B49" s="15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6"/>
      <c r="C59" s="15"/>
    </row>
    <row r="60" spans="2:3" s="2" customFormat="1" x14ac:dyDescent="0.25">
      <c r="B60" s="16"/>
      <c r="C60" s="15"/>
    </row>
    <row r="61" spans="2:3" s="2" customFormat="1" x14ac:dyDescent="0.25">
      <c r="B61" s="16"/>
      <c r="C61" s="15"/>
    </row>
    <row r="62" spans="2:3" s="2" customFormat="1" x14ac:dyDescent="0.25">
      <c r="B62" s="16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6"/>
      <c r="C80" s="15"/>
    </row>
    <row r="81" spans="2:3" x14ac:dyDescent="0.25">
      <c r="B81" s="5"/>
      <c r="C81" s="4"/>
    </row>
    <row r="82" spans="2:3" x14ac:dyDescent="0.25">
      <c r="B82" s="5"/>
      <c r="C82" s="4"/>
    </row>
    <row r="83" spans="2:3" x14ac:dyDescent="0.25">
      <c r="B83" s="5"/>
      <c r="C83" s="4"/>
    </row>
    <row r="84" spans="2:3" x14ac:dyDescent="0.25">
      <c r="B84" s="5"/>
      <c r="C84" s="4"/>
    </row>
    <row r="85" spans="2:3" x14ac:dyDescent="0.25">
      <c r="B85" s="5"/>
      <c r="C85" s="4"/>
    </row>
    <row r="86" spans="2:3" x14ac:dyDescent="0.25">
      <c r="B86" s="5"/>
      <c r="C86" s="4"/>
    </row>
    <row r="87" spans="2:3" x14ac:dyDescent="0.25">
      <c r="B87" s="5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5"/>
      <c r="C101" s="4"/>
    </row>
    <row r="102" spans="2:3" x14ac:dyDescent="0.25">
      <c r="B102" s="5"/>
      <c r="C102" s="4"/>
    </row>
    <row r="103" spans="2:3" x14ac:dyDescent="0.25">
      <c r="B103" s="5"/>
      <c r="C103" s="4"/>
    </row>
    <row r="104" spans="2:3" x14ac:dyDescent="0.25">
      <c r="B104" s="5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5"/>
      <c r="C121" s="4"/>
    </row>
    <row r="122" spans="2:3" x14ac:dyDescent="0.25">
      <c r="B122" s="5"/>
      <c r="C122" s="4"/>
    </row>
    <row r="123" spans="2:3" x14ac:dyDescent="0.25">
      <c r="B123" s="5"/>
      <c r="C123" s="4"/>
    </row>
    <row r="124" spans="2:3" x14ac:dyDescent="0.25">
      <c r="B124" s="5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5"/>
      <c r="C143" s="4"/>
    </row>
    <row r="144" spans="2:3" x14ac:dyDescent="0.25">
      <c r="B144" s="5"/>
      <c r="C144" s="4"/>
    </row>
    <row r="145" spans="2:3" x14ac:dyDescent="0.25">
      <c r="B145" s="5"/>
      <c r="C145" s="4"/>
    </row>
    <row r="146" spans="2:3" x14ac:dyDescent="0.25">
      <c r="B146" s="5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5"/>
      <c r="C166" s="4"/>
    </row>
    <row r="167" spans="2:3" x14ac:dyDescent="0.25">
      <c r="B167" s="5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5"/>
      <c r="C205" s="4"/>
    </row>
    <row r="206" spans="2:3" x14ac:dyDescent="0.25">
      <c r="B206" s="5"/>
      <c r="C206" s="4"/>
    </row>
    <row r="207" spans="2:3" x14ac:dyDescent="0.25">
      <c r="B207" s="5"/>
      <c r="C207" s="4"/>
    </row>
    <row r="208" spans="2:3" x14ac:dyDescent="0.25">
      <c r="B208" s="5"/>
      <c r="C208" s="6"/>
    </row>
    <row r="209" spans="2:3" x14ac:dyDescent="0.25">
      <c r="B209" s="5"/>
      <c r="C209" s="6"/>
    </row>
    <row r="210" spans="2:3" x14ac:dyDescent="0.25">
      <c r="B210" s="5"/>
      <c r="C210" s="6"/>
    </row>
    <row r="211" spans="2:3" x14ac:dyDescent="0.25">
      <c r="B211" s="5"/>
      <c r="C211" s="6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5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7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5"/>
      <c r="C247" s="6"/>
    </row>
    <row r="248" spans="2:3" x14ac:dyDescent="0.25">
      <c r="B248" s="5"/>
      <c r="C248" s="6"/>
    </row>
    <row r="249" spans="2:3" x14ac:dyDescent="0.25">
      <c r="B249" s="5"/>
      <c r="C249" s="6"/>
    </row>
    <row r="250" spans="2:3" x14ac:dyDescent="0.25">
      <c r="B250" s="5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</sheetData>
  <mergeCells count="3">
    <mergeCell ref="B7:O7"/>
    <mergeCell ref="B26:O26"/>
    <mergeCell ref="E34:E35"/>
  </mergeCells>
  <pageMargins left="0.15748031496062992" right="0.15748031496062992" top="0.74803149606299213" bottom="0.74803149606299213" header="0.31496062992125984" footer="0.31496062992125984"/>
  <pageSetup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271"/>
  <sheetViews>
    <sheetView showGridLines="0" topLeftCell="B7" zoomScaleNormal="100" workbookViewId="0">
      <pane xSplit="2" ySplit="2" topLeftCell="D9" activePane="bottomRight" state="frozen"/>
      <selection activeCell="B7" sqref="B7"/>
      <selection pane="topRight" activeCell="C7" sqref="C7"/>
      <selection pane="bottomLeft" activeCell="B9" sqref="B9"/>
      <selection pane="bottomRight" activeCell="B7" sqref="A1:IV65536"/>
    </sheetView>
  </sheetViews>
  <sheetFormatPr baseColWidth="10" defaultRowHeight="15" x14ac:dyDescent="0.25"/>
  <cols>
    <col min="1" max="2" width="15.7109375" style="1" customWidth="1"/>
    <col min="3" max="3" width="34.140625" style="1" bestFit="1" customWidth="1"/>
    <col min="4" max="5" width="21.7109375" style="1" bestFit="1" customWidth="1"/>
    <col min="6" max="6" width="17.28515625" style="1" customWidth="1"/>
    <col min="7" max="7" width="22" style="1" bestFit="1" customWidth="1"/>
    <col min="8" max="12" width="17.5703125" style="1" bestFit="1" customWidth="1"/>
    <col min="13" max="13" width="17.7109375" style="1" bestFit="1" customWidth="1"/>
    <col min="14" max="15" width="17.5703125" style="1" bestFit="1" customWidth="1"/>
    <col min="16" max="16" width="20.42578125" style="1" customWidth="1"/>
    <col min="17" max="17" width="30.5703125" style="1" customWidth="1"/>
    <col min="18" max="18" width="17.140625" style="1" bestFit="1" customWidth="1"/>
    <col min="19" max="16384" width="11.42578125" style="1"/>
  </cols>
  <sheetData>
    <row r="7" spans="1:18" ht="66" customHeight="1" x14ac:dyDescent="0.25">
      <c r="C7" s="73" t="s">
        <v>28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8" x14ac:dyDescent="0.25">
      <c r="C8" s="49" t="s">
        <v>4</v>
      </c>
      <c r="D8" s="50">
        <v>43466</v>
      </c>
      <c r="E8" s="50">
        <v>43497</v>
      </c>
      <c r="F8" s="50">
        <v>43525</v>
      </c>
      <c r="G8" s="50">
        <v>43556</v>
      </c>
      <c r="H8" s="50">
        <v>43586</v>
      </c>
      <c r="I8" s="50">
        <v>43617</v>
      </c>
      <c r="J8" s="50">
        <v>43647</v>
      </c>
      <c r="K8" s="50">
        <v>43678</v>
      </c>
      <c r="L8" s="50">
        <v>43709</v>
      </c>
      <c r="M8" s="50">
        <v>43739</v>
      </c>
      <c r="N8" s="50">
        <v>43770</v>
      </c>
      <c r="O8" s="65">
        <v>43800</v>
      </c>
      <c r="P8" s="50" t="s">
        <v>3</v>
      </c>
    </row>
    <row r="9" spans="1:18" x14ac:dyDescent="0.25">
      <c r="C9" s="51" t="s">
        <v>18</v>
      </c>
      <c r="D9" s="52">
        <v>0</v>
      </c>
      <c r="E9" s="52">
        <v>0</v>
      </c>
      <c r="F9" s="52">
        <v>0</v>
      </c>
      <c r="G9" s="52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4">
        <f>+SUM(D9:O9)</f>
        <v>0</v>
      </c>
      <c r="Q9" s="40"/>
      <c r="R9" s="2"/>
    </row>
    <row r="10" spans="1:18" x14ac:dyDescent="0.25">
      <c r="A10" s="47"/>
      <c r="B10" s="39"/>
      <c r="C10" s="51" t="s">
        <v>11</v>
      </c>
      <c r="D10" s="52">
        <v>303023.92229999998</v>
      </c>
      <c r="E10" s="54">
        <v>402699.24089999998</v>
      </c>
      <c r="F10" s="54">
        <v>200639.5974</v>
      </c>
      <c r="G10" s="56">
        <v>301958.47439999995</v>
      </c>
      <c r="H10" s="54">
        <v>172766.83050000001</v>
      </c>
      <c r="I10" s="57">
        <v>148016.6721</v>
      </c>
      <c r="J10" s="54">
        <v>285480.91440000007</v>
      </c>
      <c r="K10" s="55">
        <v>295210.00080000004</v>
      </c>
      <c r="L10" s="53">
        <v>0</v>
      </c>
      <c r="M10" s="54">
        <v>401159.41470000002</v>
      </c>
      <c r="N10" s="54">
        <v>26391.083399999996</v>
      </c>
      <c r="O10" s="57">
        <v>311117.68709999992</v>
      </c>
      <c r="P10" s="54">
        <f t="shared" ref="P10:P22" si="0">+SUM(D10:O10)</f>
        <v>2848463.838</v>
      </c>
      <c r="Q10" s="41"/>
      <c r="R10" s="20"/>
    </row>
    <row r="11" spans="1:18" x14ac:dyDescent="0.25">
      <c r="A11" s="47"/>
      <c r="B11" s="39"/>
      <c r="C11" s="51" t="s">
        <v>6</v>
      </c>
      <c r="D11" s="52">
        <v>154145863.50999999</v>
      </c>
      <c r="E11" s="54">
        <v>73739943.319999993</v>
      </c>
      <c r="F11" s="54">
        <v>112823885.39999999</v>
      </c>
      <c r="G11" s="56">
        <v>134511784.75479996</v>
      </c>
      <c r="H11" s="54">
        <v>109286816.48999999</v>
      </c>
      <c r="I11" s="57">
        <v>201319880.65999997</v>
      </c>
      <c r="J11" s="54">
        <v>197101259.73000008</v>
      </c>
      <c r="K11" s="55">
        <v>155305110.09000003</v>
      </c>
      <c r="L11" s="55">
        <v>181685.32239999998</v>
      </c>
      <c r="M11" s="54">
        <v>103507351.52250001</v>
      </c>
      <c r="N11" s="54">
        <v>33946483.5</v>
      </c>
      <c r="O11" s="57">
        <v>256359760.3362</v>
      </c>
      <c r="P11" s="54">
        <f t="shared" si="0"/>
        <v>1532229824.6359003</v>
      </c>
      <c r="Q11" s="41"/>
      <c r="R11" s="20"/>
    </row>
    <row r="12" spans="1:18" x14ac:dyDescent="0.25">
      <c r="A12" s="47"/>
      <c r="B12" s="39"/>
      <c r="C12" s="51" t="s">
        <v>12</v>
      </c>
      <c r="D12" s="52">
        <v>42792916.453599997</v>
      </c>
      <c r="E12" s="54">
        <v>34767203.878479987</v>
      </c>
      <c r="F12" s="54">
        <v>18212174.361277003</v>
      </c>
      <c r="G12" s="52">
        <v>0</v>
      </c>
      <c r="H12" s="54">
        <v>21964000</v>
      </c>
      <c r="I12" s="57">
        <v>45808832.310836002</v>
      </c>
      <c r="J12" s="54">
        <v>31413469.376034003</v>
      </c>
      <c r="K12" s="55">
        <v>42961432.74410899</v>
      </c>
      <c r="L12" s="55">
        <v>123973542.30500001</v>
      </c>
      <c r="M12" s="54">
        <v>8930781.4681359995</v>
      </c>
      <c r="N12" s="54">
        <v>34350744.378949992</v>
      </c>
      <c r="O12" s="57">
        <v>6926429.3025999991</v>
      </c>
      <c r="P12" s="54">
        <f t="shared" si="0"/>
        <v>412101526.57902199</v>
      </c>
      <c r="Q12" s="41"/>
      <c r="R12" s="20"/>
    </row>
    <row r="13" spans="1:18" x14ac:dyDescent="0.25">
      <c r="A13" s="47"/>
      <c r="B13" s="39"/>
      <c r="C13" s="51" t="s">
        <v>0</v>
      </c>
      <c r="D13" s="52">
        <v>3685000</v>
      </c>
      <c r="E13" s="54">
        <v>3020000</v>
      </c>
      <c r="F13" s="54">
        <v>3823225</v>
      </c>
      <c r="G13" s="56">
        <v>3633250</v>
      </c>
      <c r="H13" s="54">
        <v>3483000</v>
      </c>
      <c r="I13" s="57">
        <v>3336125</v>
      </c>
      <c r="J13" s="54">
        <v>6018688.3399999999</v>
      </c>
      <c r="K13" s="55">
        <v>2380000</v>
      </c>
      <c r="L13" s="55">
        <v>25408309.521359995</v>
      </c>
      <c r="M13" s="54">
        <v>2336256.94</v>
      </c>
      <c r="N13" s="54">
        <v>873844.5</v>
      </c>
      <c r="O13" s="57">
        <v>10000</v>
      </c>
      <c r="P13" s="54">
        <f t="shared" si="0"/>
        <v>58007699.301359996</v>
      </c>
      <c r="Q13" s="41"/>
      <c r="R13" s="20"/>
    </row>
    <row r="14" spans="1:18" x14ac:dyDescent="0.25">
      <c r="A14" s="47"/>
      <c r="B14" s="39"/>
      <c r="C14" s="51" t="s">
        <v>7</v>
      </c>
      <c r="D14" s="52">
        <v>157838.60070000001</v>
      </c>
      <c r="E14" s="54">
        <v>98733.719700000001</v>
      </c>
      <c r="F14" s="54">
        <v>437509.9574999999</v>
      </c>
      <c r="G14" s="56">
        <v>76635.909899999999</v>
      </c>
      <c r="H14" s="54">
        <v>284022.29947500001</v>
      </c>
      <c r="I14" s="57">
        <v>560159.08879999991</v>
      </c>
      <c r="J14" s="54">
        <v>40754.924100000004</v>
      </c>
      <c r="K14" s="55">
        <v>187162.60860000001</v>
      </c>
      <c r="L14" s="55">
        <v>3808000</v>
      </c>
      <c r="M14" s="54">
        <v>826777.36920000007</v>
      </c>
      <c r="N14" s="54">
        <v>315054.16992500005</v>
      </c>
      <c r="O14" s="57">
        <v>127829.28510000001</v>
      </c>
      <c r="P14" s="54">
        <f t="shared" si="0"/>
        <v>6920477.9330000002</v>
      </c>
      <c r="Q14" s="41"/>
      <c r="R14" s="20"/>
    </row>
    <row r="15" spans="1:18" x14ac:dyDescent="0.25">
      <c r="A15" s="47"/>
      <c r="B15" s="39"/>
      <c r="C15" s="51" t="s">
        <v>20</v>
      </c>
      <c r="D15" s="52">
        <v>0</v>
      </c>
      <c r="E15" s="52">
        <v>0</v>
      </c>
      <c r="F15" s="52">
        <v>0</v>
      </c>
      <c r="G15" s="52">
        <v>0</v>
      </c>
      <c r="H15" s="53">
        <v>0</v>
      </c>
      <c r="I15" s="53">
        <v>0</v>
      </c>
      <c r="J15" s="53">
        <v>0</v>
      </c>
      <c r="K15" s="53">
        <v>0</v>
      </c>
      <c r="L15" s="53">
        <v>261276.39760000003</v>
      </c>
      <c r="M15" s="54">
        <v>1080000</v>
      </c>
      <c r="N15" s="53">
        <v>0</v>
      </c>
      <c r="O15" s="53">
        <v>0</v>
      </c>
      <c r="P15" s="54">
        <f t="shared" si="0"/>
        <v>1341276.3976</v>
      </c>
      <c r="Q15" s="41"/>
      <c r="R15" s="20"/>
    </row>
    <row r="16" spans="1:18" x14ac:dyDescent="0.25">
      <c r="A16" s="47"/>
      <c r="B16" s="39"/>
      <c r="C16" s="51" t="s">
        <v>8</v>
      </c>
      <c r="D16" s="52">
        <v>20799169.149999999</v>
      </c>
      <c r="E16" s="54">
        <v>21248377.889999997</v>
      </c>
      <c r="F16" s="54">
        <v>22605953.958294</v>
      </c>
      <c r="G16" s="56">
        <v>20742655.989085</v>
      </c>
      <c r="H16" s="54">
        <v>36526828.859158002</v>
      </c>
      <c r="I16" s="53">
        <v>29514103.620000005</v>
      </c>
      <c r="J16" s="53">
        <v>60777260.360000014</v>
      </c>
      <c r="K16" s="53">
        <v>34379906.858452</v>
      </c>
      <c r="L16" s="53">
        <v>19600849.835095</v>
      </c>
      <c r="M16" s="54">
        <v>30756146.640000001</v>
      </c>
      <c r="N16" s="54">
        <v>30292974.982500002</v>
      </c>
      <c r="O16" s="57">
        <v>10878270.459999999</v>
      </c>
      <c r="P16" s="54">
        <f t="shared" si="0"/>
        <v>338122498.602584</v>
      </c>
      <c r="Q16" s="41"/>
      <c r="R16" s="20"/>
    </row>
    <row r="17" spans="1:18" x14ac:dyDescent="0.25">
      <c r="A17" s="47"/>
      <c r="B17" s="39"/>
      <c r="C17" s="51" t="s">
        <v>25</v>
      </c>
      <c r="D17" s="52">
        <v>1903000</v>
      </c>
      <c r="E17" s="54">
        <v>4921000</v>
      </c>
      <c r="F17" s="54">
        <v>7810000</v>
      </c>
      <c r="G17" s="56">
        <v>2250000</v>
      </c>
      <c r="H17" s="54">
        <v>8600502.4000000004</v>
      </c>
      <c r="I17" s="57">
        <v>10355000</v>
      </c>
      <c r="J17" s="54">
        <v>4238000</v>
      </c>
      <c r="K17" s="55">
        <v>8342001.2599999998</v>
      </c>
      <c r="L17" s="55">
        <v>10745000</v>
      </c>
      <c r="M17" s="54">
        <v>5355587.72</v>
      </c>
      <c r="N17" s="54">
        <v>9669732.459999999</v>
      </c>
      <c r="O17" s="57">
        <v>14046110.004999999</v>
      </c>
      <c r="P17" s="54">
        <f t="shared" si="0"/>
        <v>88235933.844999984</v>
      </c>
      <c r="Q17" s="41"/>
      <c r="R17" s="20"/>
    </row>
    <row r="18" spans="1:18" x14ac:dyDescent="0.25">
      <c r="A18" s="47"/>
      <c r="B18" s="39"/>
      <c r="C18" s="51" t="s">
        <v>13</v>
      </c>
      <c r="D18" s="52">
        <v>5043750</v>
      </c>
      <c r="E18" s="54">
        <v>11255000</v>
      </c>
      <c r="F18" s="54">
        <v>35532500</v>
      </c>
      <c r="G18" s="52">
        <v>0</v>
      </c>
      <c r="H18" s="54">
        <v>20588224.5</v>
      </c>
      <c r="I18" s="57">
        <v>18436650</v>
      </c>
      <c r="J18" s="54">
        <v>13668500</v>
      </c>
      <c r="K18" s="55">
        <v>13206250</v>
      </c>
      <c r="L18" s="55">
        <v>5496625</v>
      </c>
      <c r="M18" s="54">
        <v>11779368.998</v>
      </c>
      <c r="N18" s="54">
        <v>10570000</v>
      </c>
      <c r="O18" s="57">
        <v>12821200</v>
      </c>
      <c r="P18" s="54">
        <f t="shared" si="0"/>
        <v>158398068.498</v>
      </c>
      <c r="Q18" s="41"/>
      <c r="R18" s="20"/>
    </row>
    <row r="19" spans="1:18" x14ac:dyDescent="0.25">
      <c r="A19" s="47"/>
      <c r="B19" s="39"/>
      <c r="C19" s="58" t="s">
        <v>24</v>
      </c>
      <c r="D19" s="52">
        <v>0</v>
      </c>
      <c r="E19" s="52">
        <v>0</v>
      </c>
      <c r="F19" s="52">
        <v>0</v>
      </c>
      <c r="G19" s="56">
        <v>40012</v>
      </c>
      <c r="H19" s="54">
        <v>78000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7">
        <v>135000</v>
      </c>
      <c r="P19" s="54">
        <f t="shared" si="0"/>
        <v>253012</v>
      </c>
      <c r="Q19" s="41"/>
      <c r="R19" s="20"/>
    </row>
    <row r="20" spans="1:18" x14ac:dyDescent="0.25">
      <c r="A20" s="47"/>
      <c r="B20" s="39"/>
      <c r="C20" s="58" t="s">
        <v>9</v>
      </c>
      <c r="D20" s="52">
        <v>1482655.4127</v>
      </c>
      <c r="E20" s="54">
        <v>4865592.9860999985</v>
      </c>
      <c r="F20" s="54">
        <v>303140.05920000002</v>
      </c>
      <c r="G20" s="59">
        <v>532068.18389999995</v>
      </c>
      <c r="H20" s="54">
        <v>3767874.4817999997</v>
      </c>
      <c r="I20" s="57">
        <v>4667214.9545999998</v>
      </c>
      <c r="J20" s="54">
        <v>6246345.1643999983</v>
      </c>
      <c r="K20" s="57">
        <v>1880999.2475999999</v>
      </c>
      <c r="L20" s="57">
        <v>2365898.0004000003</v>
      </c>
      <c r="M20" s="54">
        <v>3646176.6344999997</v>
      </c>
      <c r="N20" s="54">
        <v>3091559.3541000001</v>
      </c>
      <c r="O20" s="57">
        <v>4208163.6273999996</v>
      </c>
      <c r="P20" s="54">
        <f t="shared" si="0"/>
        <v>37057688.106699996</v>
      </c>
      <c r="Q20" s="41"/>
      <c r="R20" s="20"/>
    </row>
    <row r="21" spans="1:18" x14ac:dyDescent="0.25">
      <c r="A21" s="47"/>
      <c r="B21" s="39"/>
      <c r="C21" s="58" t="s">
        <v>1</v>
      </c>
      <c r="D21" s="60">
        <v>74744388.706864998</v>
      </c>
      <c r="E21" s="54">
        <v>61843740.876711987</v>
      </c>
      <c r="F21" s="54">
        <v>65916158.932799987</v>
      </c>
      <c r="G21" s="56">
        <v>67527838.868459985</v>
      </c>
      <c r="H21" s="54">
        <v>73509316.220965967</v>
      </c>
      <c r="I21" s="57">
        <v>63646760.558959998</v>
      </c>
      <c r="J21" s="54">
        <v>73303037.08067511</v>
      </c>
      <c r="K21" s="55">
        <v>46546504.405600004</v>
      </c>
      <c r="L21" s="55">
        <v>9995277.9798200037</v>
      </c>
      <c r="M21" s="54">
        <v>11197329.423016557</v>
      </c>
      <c r="N21" s="54">
        <v>29385910.027299993</v>
      </c>
      <c r="O21" s="57">
        <v>28181656.424099997</v>
      </c>
      <c r="P21" s="54">
        <f t="shared" si="0"/>
        <v>605797919.50527465</v>
      </c>
      <c r="Q21" s="41"/>
      <c r="R21" s="20"/>
    </row>
    <row r="22" spans="1:18" x14ac:dyDescent="0.25">
      <c r="A22" s="47"/>
      <c r="B22" s="39"/>
      <c r="C22" s="58" t="s">
        <v>14</v>
      </c>
      <c r="D22" s="52">
        <v>0</v>
      </c>
      <c r="E22" s="52">
        <v>0</v>
      </c>
      <c r="F22" s="52">
        <v>0</v>
      </c>
      <c r="G22" s="52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4">
        <f t="shared" si="0"/>
        <v>0</v>
      </c>
      <c r="Q22" s="41"/>
      <c r="R22" s="20"/>
    </row>
    <row r="23" spans="1:18" x14ac:dyDescent="0.25">
      <c r="A23" s="48"/>
      <c r="B23" s="48"/>
      <c r="C23" s="58" t="s">
        <v>10</v>
      </c>
      <c r="D23" s="60">
        <v>349250</v>
      </c>
      <c r="E23" s="54">
        <v>1402500</v>
      </c>
      <c r="F23" s="54">
        <v>2141512.16</v>
      </c>
      <c r="G23" s="56">
        <v>756000</v>
      </c>
      <c r="H23" s="54">
        <v>1873746.73</v>
      </c>
      <c r="I23" s="57">
        <v>1031250</v>
      </c>
      <c r="J23" s="54">
        <v>6562150</v>
      </c>
      <c r="K23" s="57">
        <v>664562.5</v>
      </c>
      <c r="L23" s="57">
        <v>10865740.5</v>
      </c>
      <c r="M23" s="53">
        <v>0</v>
      </c>
      <c r="N23" s="54">
        <v>15972762.65</v>
      </c>
      <c r="O23" s="57">
        <v>11560000</v>
      </c>
      <c r="P23" s="54">
        <f>+SUM(D23:O23)</f>
        <v>53179474.539999999</v>
      </c>
    </row>
    <row r="24" spans="1:18" x14ac:dyDescent="0.25">
      <c r="A24" s="47"/>
      <c r="B24" s="47"/>
      <c r="C24" s="58" t="s">
        <v>2</v>
      </c>
      <c r="D24" s="61">
        <v>43550846.587900005</v>
      </c>
      <c r="E24" s="54">
        <v>46757458.135800004</v>
      </c>
      <c r="F24" s="54">
        <v>92122718.012300014</v>
      </c>
      <c r="G24" s="56">
        <v>71321277.109000012</v>
      </c>
      <c r="H24" s="54">
        <v>71865684.804200023</v>
      </c>
      <c r="I24" s="57">
        <v>62628464.260100015</v>
      </c>
      <c r="J24" s="62">
        <v>99673306.322679684</v>
      </c>
      <c r="K24" s="57">
        <v>69923477.241245046</v>
      </c>
      <c r="L24" s="57">
        <v>72575350.487939999</v>
      </c>
      <c r="M24" s="54">
        <v>65645553.293100022</v>
      </c>
      <c r="N24" s="54">
        <v>68001971.579106599</v>
      </c>
      <c r="O24" s="57">
        <v>65350974.618200034</v>
      </c>
      <c r="P24" s="54">
        <f>+SUM(D24:O24)</f>
        <v>829417082.45157146</v>
      </c>
    </row>
    <row r="25" spans="1:18" x14ac:dyDescent="0.25">
      <c r="A25" s="47"/>
      <c r="B25" s="47"/>
      <c r="C25" s="63" t="s">
        <v>3</v>
      </c>
      <c r="D25" s="64">
        <f t="shared" ref="D25:O25" si="1">SUM(D9:D24)</f>
        <v>348957702.34406495</v>
      </c>
      <c r="E25" s="64">
        <f t="shared" si="1"/>
        <v>264322250.04769194</v>
      </c>
      <c r="F25" s="64">
        <f t="shared" si="1"/>
        <v>361929417.43877101</v>
      </c>
      <c r="G25" s="64">
        <f t="shared" si="1"/>
        <v>301693481.289545</v>
      </c>
      <c r="H25" s="64">
        <f t="shared" si="1"/>
        <v>352000783.616099</v>
      </c>
      <c r="I25" s="64">
        <f t="shared" si="1"/>
        <v>441452457.12539601</v>
      </c>
      <c r="J25" s="64">
        <f t="shared" si="1"/>
        <v>499328252.21228892</v>
      </c>
      <c r="K25" s="64">
        <f t="shared" si="1"/>
        <v>376072616.956406</v>
      </c>
      <c r="L25" s="64">
        <f t="shared" si="1"/>
        <v>285277555.34961504</v>
      </c>
      <c r="M25" s="64">
        <f t="shared" si="1"/>
        <v>245462489.42315257</v>
      </c>
      <c r="N25" s="64">
        <f t="shared" si="1"/>
        <v>236497428.6852816</v>
      </c>
      <c r="O25" s="64">
        <f t="shared" si="1"/>
        <v>410916511.7457</v>
      </c>
      <c r="P25" s="64">
        <f>+SUM(D25:O25)</f>
        <v>4123910946.2340121</v>
      </c>
    </row>
    <row r="26" spans="1:18" x14ac:dyDescent="0.25">
      <c r="C26" s="74" t="s">
        <v>5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1:18" x14ac:dyDescent="0.25"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s="2" customFormat="1" x14ac:dyDescent="0.25"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8" s="2" customFormat="1" x14ac:dyDescent="0.25"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8" s="2" customFormat="1" x14ac:dyDescent="0.25">
      <c r="C30" s="19"/>
      <c r="D30" s="20"/>
      <c r="E30" s="20"/>
      <c r="F30" s="20"/>
      <c r="G30" s="20"/>
      <c r="H30" s="20"/>
      <c r="I30" s="20"/>
      <c r="J30"/>
      <c r="K30"/>
      <c r="L30" s="20"/>
      <c r="M30" s="20"/>
      <c r="N30" s="20"/>
      <c r="O30" s="20"/>
    </row>
    <row r="31" spans="1:18" s="2" customFormat="1" x14ac:dyDescent="0.25">
      <c r="C31" s="21"/>
      <c r="D31" s="17"/>
      <c r="E31" s="17"/>
      <c r="F31" s="17"/>
      <c r="G31" s="17"/>
      <c r="H31" s="17"/>
      <c r="I31" s="17"/>
      <c r="J31"/>
      <c r="K31"/>
      <c r="L31" s="17"/>
      <c r="M31" s="17"/>
      <c r="N31" s="17"/>
      <c r="O31" s="17"/>
    </row>
    <row r="32" spans="1:18" s="2" customFormat="1" x14ac:dyDescent="0.25">
      <c r="C32" s="15"/>
      <c r="D32" s="15"/>
      <c r="J32"/>
      <c r="K32"/>
    </row>
    <row r="33" spans="3:11" s="2" customFormat="1" x14ac:dyDescent="0.25">
      <c r="C33" s="15"/>
      <c r="D33" s="15"/>
      <c r="J33"/>
      <c r="K33"/>
    </row>
    <row r="34" spans="3:11" s="2" customFormat="1" x14ac:dyDescent="0.25">
      <c r="C34" s="15"/>
      <c r="D34" s="15"/>
      <c r="F34" s="72"/>
      <c r="J34"/>
      <c r="K34"/>
    </row>
    <row r="35" spans="3:11" s="2" customFormat="1" x14ac:dyDescent="0.25">
      <c r="C35" s="15"/>
      <c r="D35" s="15"/>
      <c r="F35" s="72"/>
      <c r="J35"/>
      <c r="K35"/>
    </row>
    <row r="36" spans="3:11" s="2" customFormat="1" x14ac:dyDescent="0.25">
      <c r="C36" s="15"/>
      <c r="D36" s="15"/>
      <c r="J36"/>
      <c r="K36"/>
    </row>
    <row r="37" spans="3:11" s="2" customFormat="1" x14ac:dyDescent="0.25">
      <c r="C37" s="15"/>
      <c r="D37" s="15"/>
      <c r="J37"/>
      <c r="K37"/>
    </row>
    <row r="38" spans="3:11" s="2" customFormat="1" x14ac:dyDescent="0.25">
      <c r="C38" s="16"/>
      <c r="D38" s="15"/>
      <c r="J38"/>
      <c r="K38"/>
    </row>
    <row r="39" spans="3:11" s="2" customFormat="1" x14ac:dyDescent="0.25">
      <c r="C39" s="16"/>
      <c r="D39" s="15"/>
      <c r="J39"/>
      <c r="K39"/>
    </row>
    <row r="40" spans="3:11" s="2" customFormat="1" x14ac:dyDescent="0.25">
      <c r="C40" s="16"/>
      <c r="D40" s="15"/>
      <c r="J40"/>
      <c r="K40"/>
    </row>
    <row r="41" spans="3:11" s="2" customFormat="1" x14ac:dyDescent="0.25">
      <c r="C41" s="16"/>
      <c r="D41" s="15"/>
      <c r="J41"/>
      <c r="K41"/>
    </row>
    <row r="42" spans="3:11" s="2" customFormat="1" x14ac:dyDescent="0.25">
      <c r="C42" s="16"/>
      <c r="D42" s="15"/>
      <c r="J42"/>
      <c r="K42"/>
    </row>
    <row r="43" spans="3:11" s="2" customFormat="1" x14ac:dyDescent="0.25">
      <c r="C43" s="16"/>
      <c r="D43" s="15"/>
    </row>
    <row r="44" spans="3:11" s="2" customFormat="1" x14ac:dyDescent="0.25">
      <c r="C44" s="16"/>
      <c r="D44" s="15"/>
    </row>
    <row r="45" spans="3:11" s="2" customFormat="1" x14ac:dyDescent="0.25">
      <c r="C45" s="16"/>
      <c r="D45" s="15"/>
    </row>
    <row r="46" spans="3:11" s="2" customFormat="1" x14ac:dyDescent="0.25">
      <c r="C46" s="15"/>
      <c r="D46" s="15"/>
    </row>
    <row r="47" spans="3:11" s="2" customFormat="1" x14ac:dyDescent="0.25">
      <c r="C47" s="15"/>
      <c r="D47" s="15"/>
    </row>
    <row r="48" spans="3:11" s="2" customFormat="1" x14ac:dyDescent="0.25">
      <c r="C48" s="15"/>
      <c r="D48" s="15"/>
    </row>
    <row r="49" spans="3:4" s="2" customFormat="1" x14ac:dyDescent="0.25">
      <c r="C49" s="15"/>
      <c r="D49" s="15"/>
    </row>
    <row r="50" spans="3:4" s="2" customFormat="1" x14ac:dyDescent="0.25">
      <c r="C50" s="15"/>
      <c r="D50" s="15"/>
    </row>
    <row r="51" spans="3:4" s="2" customFormat="1" x14ac:dyDescent="0.25">
      <c r="C51" s="15"/>
      <c r="D51" s="15"/>
    </row>
    <row r="52" spans="3:4" s="2" customFormat="1" x14ac:dyDescent="0.25">
      <c r="C52" s="15"/>
      <c r="D52" s="15"/>
    </row>
    <row r="53" spans="3:4" s="2" customFormat="1" x14ac:dyDescent="0.25">
      <c r="C53" s="15"/>
      <c r="D53" s="15"/>
    </row>
    <row r="54" spans="3:4" s="2" customFormat="1" x14ac:dyDescent="0.25">
      <c r="C54" s="15"/>
      <c r="D54" s="15"/>
    </row>
    <row r="55" spans="3:4" s="2" customFormat="1" x14ac:dyDescent="0.25">
      <c r="C55" s="15"/>
      <c r="D55" s="15"/>
    </row>
    <row r="56" spans="3:4" s="2" customFormat="1" x14ac:dyDescent="0.25">
      <c r="C56" s="15"/>
      <c r="D56" s="15"/>
    </row>
    <row r="57" spans="3:4" s="2" customFormat="1" x14ac:dyDescent="0.25">
      <c r="C57" s="15"/>
      <c r="D57" s="15"/>
    </row>
    <row r="58" spans="3:4" s="2" customFormat="1" x14ac:dyDescent="0.25">
      <c r="C58" s="15"/>
      <c r="D58" s="15"/>
    </row>
    <row r="59" spans="3:4" s="2" customFormat="1" x14ac:dyDescent="0.25">
      <c r="C59" s="16"/>
      <c r="D59" s="15"/>
    </row>
    <row r="60" spans="3:4" s="2" customFormat="1" x14ac:dyDescent="0.25">
      <c r="C60" s="16"/>
      <c r="D60" s="15"/>
    </row>
    <row r="61" spans="3:4" s="2" customFormat="1" x14ac:dyDescent="0.25">
      <c r="C61" s="16"/>
      <c r="D61" s="15"/>
    </row>
    <row r="62" spans="3:4" s="2" customFormat="1" x14ac:dyDescent="0.25">
      <c r="C62" s="16"/>
      <c r="D62" s="15"/>
    </row>
    <row r="63" spans="3:4" s="2" customFormat="1" x14ac:dyDescent="0.25">
      <c r="C63" s="16"/>
      <c r="D63" s="15"/>
    </row>
    <row r="64" spans="3:4" s="2" customFormat="1" x14ac:dyDescent="0.25">
      <c r="C64" s="16"/>
      <c r="D64" s="15"/>
    </row>
    <row r="65" spans="3:4" s="2" customFormat="1" x14ac:dyDescent="0.25">
      <c r="C65" s="16"/>
      <c r="D65" s="15"/>
    </row>
    <row r="66" spans="3:4" s="2" customFormat="1" x14ac:dyDescent="0.25">
      <c r="C66" s="16"/>
      <c r="D66" s="15"/>
    </row>
    <row r="67" spans="3:4" s="2" customFormat="1" x14ac:dyDescent="0.25">
      <c r="C67" s="15"/>
      <c r="D67" s="15"/>
    </row>
    <row r="68" spans="3:4" s="2" customFormat="1" x14ac:dyDescent="0.25">
      <c r="C68" s="15"/>
      <c r="D68" s="15"/>
    </row>
    <row r="69" spans="3:4" s="2" customFormat="1" x14ac:dyDescent="0.25">
      <c r="C69" s="15"/>
      <c r="D69" s="15"/>
    </row>
    <row r="70" spans="3:4" s="2" customFormat="1" x14ac:dyDescent="0.25">
      <c r="C70" s="15"/>
      <c r="D70" s="15"/>
    </row>
    <row r="71" spans="3:4" s="2" customFormat="1" x14ac:dyDescent="0.25">
      <c r="C71" s="15"/>
      <c r="D71" s="15"/>
    </row>
    <row r="72" spans="3:4" s="2" customFormat="1" x14ac:dyDescent="0.25">
      <c r="C72" s="15"/>
      <c r="D72" s="15"/>
    </row>
    <row r="73" spans="3:4" s="2" customFormat="1" x14ac:dyDescent="0.25">
      <c r="C73" s="15"/>
      <c r="D73" s="15"/>
    </row>
    <row r="74" spans="3:4" s="2" customFormat="1" x14ac:dyDescent="0.25">
      <c r="C74" s="15"/>
      <c r="D74" s="15"/>
    </row>
    <row r="75" spans="3:4" s="2" customFormat="1" x14ac:dyDescent="0.25">
      <c r="C75" s="15"/>
      <c r="D75" s="15"/>
    </row>
    <row r="76" spans="3:4" s="2" customFormat="1" x14ac:dyDescent="0.25">
      <c r="C76" s="15"/>
      <c r="D76" s="15"/>
    </row>
    <row r="77" spans="3:4" s="2" customFormat="1" x14ac:dyDescent="0.25">
      <c r="C77" s="15"/>
      <c r="D77" s="15"/>
    </row>
    <row r="78" spans="3:4" s="2" customFormat="1" x14ac:dyDescent="0.25">
      <c r="C78" s="15"/>
      <c r="D78" s="15"/>
    </row>
    <row r="79" spans="3:4" s="2" customFormat="1" x14ac:dyDescent="0.25">
      <c r="C79" s="15"/>
      <c r="D79" s="15"/>
    </row>
    <row r="80" spans="3:4" s="2" customFormat="1" x14ac:dyDescent="0.25">
      <c r="C80" s="16"/>
      <c r="D80" s="15"/>
    </row>
    <row r="81" spans="3:4" x14ac:dyDescent="0.25">
      <c r="C81" s="5"/>
      <c r="D81" s="4"/>
    </row>
    <row r="82" spans="3:4" x14ac:dyDescent="0.25">
      <c r="C82" s="5"/>
      <c r="D82" s="4"/>
    </row>
    <row r="83" spans="3:4" x14ac:dyDescent="0.25">
      <c r="C83" s="5"/>
      <c r="D83" s="4"/>
    </row>
    <row r="84" spans="3:4" x14ac:dyDescent="0.25">
      <c r="C84" s="5"/>
      <c r="D84" s="4"/>
    </row>
    <row r="85" spans="3:4" x14ac:dyDescent="0.25">
      <c r="C85" s="5"/>
      <c r="D85" s="4"/>
    </row>
    <row r="86" spans="3:4" x14ac:dyDescent="0.25">
      <c r="C86" s="5"/>
      <c r="D86" s="4"/>
    </row>
    <row r="87" spans="3:4" x14ac:dyDescent="0.25">
      <c r="C87" s="5"/>
      <c r="D87" s="4"/>
    </row>
    <row r="88" spans="3:4" x14ac:dyDescent="0.25">
      <c r="C88" s="4"/>
      <c r="D88" s="4"/>
    </row>
    <row r="89" spans="3:4" x14ac:dyDescent="0.25">
      <c r="C89" s="4"/>
      <c r="D89" s="4"/>
    </row>
    <row r="90" spans="3:4" x14ac:dyDescent="0.25">
      <c r="C90" s="4"/>
      <c r="D90" s="4"/>
    </row>
    <row r="91" spans="3:4" x14ac:dyDescent="0.25">
      <c r="C91" s="4"/>
      <c r="D91" s="4"/>
    </row>
    <row r="92" spans="3:4" x14ac:dyDescent="0.25">
      <c r="C92" s="4"/>
      <c r="D92" s="4"/>
    </row>
    <row r="93" spans="3:4" x14ac:dyDescent="0.25">
      <c r="C93" s="4"/>
      <c r="D93" s="4"/>
    </row>
    <row r="94" spans="3:4" x14ac:dyDescent="0.25">
      <c r="C94" s="4"/>
      <c r="D94" s="4"/>
    </row>
    <row r="95" spans="3:4" x14ac:dyDescent="0.25">
      <c r="C95" s="4"/>
      <c r="D95" s="4"/>
    </row>
    <row r="96" spans="3:4" x14ac:dyDescent="0.25">
      <c r="C96" s="4"/>
      <c r="D96" s="4"/>
    </row>
    <row r="97" spans="3:4" x14ac:dyDescent="0.25">
      <c r="C97" s="4"/>
      <c r="D97" s="4"/>
    </row>
    <row r="98" spans="3:4" x14ac:dyDescent="0.25">
      <c r="C98" s="4"/>
      <c r="D98" s="4"/>
    </row>
    <row r="99" spans="3:4" x14ac:dyDescent="0.25">
      <c r="C99" s="4"/>
      <c r="D99" s="4"/>
    </row>
    <row r="100" spans="3:4" x14ac:dyDescent="0.25">
      <c r="C100" s="4"/>
      <c r="D100" s="4"/>
    </row>
    <row r="101" spans="3:4" x14ac:dyDescent="0.25">
      <c r="C101" s="5"/>
      <c r="D101" s="4"/>
    </row>
    <row r="102" spans="3:4" x14ac:dyDescent="0.25">
      <c r="C102" s="5"/>
      <c r="D102" s="4"/>
    </row>
    <row r="103" spans="3:4" x14ac:dyDescent="0.25">
      <c r="C103" s="5"/>
      <c r="D103" s="4"/>
    </row>
    <row r="104" spans="3:4" x14ac:dyDescent="0.25">
      <c r="C104" s="5"/>
      <c r="D104" s="4"/>
    </row>
    <row r="105" spans="3:4" x14ac:dyDescent="0.25">
      <c r="C105" s="5"/>
      <c r="D105" s="4"/>
    </row>
    <row r="106" spans="3:4" x14ac:dyDescent="0.25">
      <c r="C106" s="5"/>
      <c r="D106" s="4"/>
    </row>
    <row r="107" spans="3:4" x14ac:dyDescent="0.25">
      <c r="C107" s="5"/>
      <c r="D107" s="4"/>
    </row>
    <row r="108" spans="3:4" x14ac:dyDescent="0.25">
      <c r="C108" s="4"/>
      <c r="D108" s="4"/>
    </row>
    <row r="109" spans="3:4" x14ac:dyDescent="0.25">
      <c r="C109" s="4"/>
      <c r="D109" s="4"/>
    </row>
    <row r="110" spans="3:4" x14ac:dyDescent="0.25">
      <c r="C110" s="4"/>
      <c r="D110" s="4"/>
    </row>
    <row r="111" spans="3:4" x14ac:dyDescent="0.25">
      <c r="C111" s="4"/>
      <c r="D111" s="4"/>
    </row>
    <row r="112" spans="3:4" x14ac:dyDescent="0.25">
      <c r="C112" s="4"/>
      <c r="D112" s="4"/>
    </row>
    <row r="113" spans="3:4" x14ac:dyDescent="0.25">
      <c r="C113" s="4"/>
      <c r="D113" s="4"/>
    </row>
    <row r="114" spans="3:4" x14ac:dyDescent="0.25">
      <c r="C114" s="4"/>
      <c r="D114" s="4"/>
    </row>
    <row r="115" spans="3:4" x14ac:dyDescent="0.25">
      <c r="C115" s="4"/>
      <c r="D115" s="4"/>
    </row>
    <row r="116" spans="3:4" x14ac:dyDescent="0.25">
      <c r="C116" s="4"/>
      <c r="D116" s="4"/>
    </row>
    <row r="117" spans="3:4" x14ac:dyDescent="0.25">
      <c r="C117" s="4"/>
      <c r="D117" s="4"/>
    </row>
    <row r="118" spans="3:4" x14ac:dyDescent="0.25">
      <c r="C118" s="4"/>
      <c r="D118" s="4"/>
    </row>
    <row r="119" spans="3:4" x14ac:dyDescent="0.25">
      <c r="C119" s="4"/>
      <c r="D119" s="4"/>
    </row>
    <row r="120" spans="3:4" x14ac:dyDescent="0.25">
      <c r="C120" s="4"/>
      <c r="D120" s="4"/>
    </row>
    <row r="121" spans="3:4" x14ac:dyDescent="0.25">
      <c r="C121" s="5"/>
      <c r="D121" s="4"/>
    </row>
    <row r="122" spans="3:4" x14ac:dyDescent="0.25">
      <c r="C122" s="5"/>
      <c r="D122" s="4"/>
    </row>
    <row r="123" spans="3:4" x14ac:dyDescent="0.25">
      <c r="C123" s="5"/>
      <c r="D123" s="4"/>
    </row>
    <row r="124" spans="3:4" x14ac:dyDescent="0.25">
      <c r="C124" s="5"/>
      <c r="D124" s="4"/>
    </row>
    <row r="125" spans="3:4" x14ac:dyDescent="0.25">
      <c r="C125" s="5"/>
      <c r="D125" s="4"/>
    </row>
    <row r="126" spans="3:4" x14ac:dyDescent="0.25">
      <c r="C126" s="5"/>
      <c r="D126" s="4"/>
    </row>
    <row r="127" spans="3:4" x14ac:dyDescent="0.25">
      <c r="C127" s="5"/>
      <c r="D127" s="4"/>
    </row>
    <row r="128" spans="3:4" x14ac:dyDescent="0.25">
      <c r="C128" s="5"/>
      <c r="D128" s="4"/>
    </row>
    <row r="129" spans="3:4" x14ac:dyDescent="0.25">
      <c r="C129" s="4"/>
      <c r="D129" s="4"/>
    </row>
    <row r="130" spans="3:4" x14ac:dyDescent="0.25">
      <c r="C130" s="4"/>
      <c r="D130" s="4"/>
    </row>
    <row r="131" spans="3:4" x14ac:dyDescent="0.25">
      <c r="C131" s="4"/>
      <c r="D131" s="4"/>
    </row>
    <row r="132" spans="3:4" x14ac:dyDescent="0.25">
      <c r="C132" s="4"/>
      <c r="D132" s="4"/>
    </row>
    <row r="133" spans="3:4" x14ac:dyDescent="0.25">
      <c r="C133" s="4"/>
      <c r="D133" s="4"/>
    </row>
    <row r="134" spans="3:4" x14ac:dyDescent="0.25">
      <c r="C134" s="4"/>
      <c r="D134" s="4"/>
    </row>
    <row r="135" spans="3:4" x14ac:dyDescent="0.25">
      <c r="C135" s="4"/>
      <c r="D135" s="4"/>
    </row>
    <row r="136" spans="3:4" x14ac:dyDescent="0.25">
      <c r="C136" s="4"/>
      <c r="D136" s="4"/>
    </row>
    <row r="137" spans="3:4" x14ac:dyDescent="0.25">
      <c r="C137" s="4"/>
      <c r="D137" s="4"/>
    </row>
    <row r="138" spans="3:4" x14ac:dyDescent="0.25">
      <c r="C138" s="4"/>
      <c r="D138" s="4"/>
    </row>
    <row r="139" spans="3:4" x14ac:dyDescent="0.25">
      <c r="C139" s="4"/>
      <c r="D139" s="4"/>
    </row>
    <row r="140" spans="3:4" x14ac:dyDescent="0.25">
      <c r="C140" s="4"/>
      <c r="D140" s="4"/>
    </row>
    <row r="141" spans="3:4" x14ac:dyDescent="0.25">
      <c r="C141" s="4"/>
      <c r="D141" s="4"/>
    </row>
    <row r="142" spans="3:4" x14ac:dyDescent="0.25">
      <c r="C142" s="4"/>
      <c r="D142" s="4"/>
    </row>
    <row r="143" spans="3:4" x14ac:dyDescent="0.25">
      <c r="C143" s="5"/>
      <c r="D143" s="4"/>
    </row>
    <row r="144" spans="3:4" x14ac:dyDescent="0.25">
      <c r="C144" s="5"/>
      <c r="D144" s="4"/>
    </row>
    <row r="145" spans="3:4" x14ac:dyDescent="0.25">
      <c r="C145" s="5"/>
      <c r="D145" s="4"/>
    </row>
    <row r="146" spans="3:4" x14ac:dyDescent="0.25">
      <c r="C146" s="5"/>
      <c r="D146" s="4"/>
    </row>
    <row r="147" spans="3:4" x14ac:dyDescent="0.25">
      <c r="C147" s="5"/>
      <c r="D147" s="4"/>
    </row>
    <row r="148" spans="3:4" x14ac:dyDescent="0.25">
      <c r="C148" s="5"/>
      <c r="D148" s="4"/>
    </row>
    <row r="149" spans="3:4" x14ac:dyDescent="0.25">
      <c r="C149" s="5"/>
      <c r="D149" s="4"/>
    </row>
    <row r="150" spans="3:4" x14ac:dyDescent="0.25">
      <c r="C150" s="5"/>
      <c r="D150" s="4"/>
    </row>
    <row r="151" spans="3:4" x14ac:dyDescent="0.25">
      <c r="C151" s="4"/>
      <c r="D151" s="4"/>
    </row>
    <row r="152" spans="3:4" x14ac:dyDescent="0.25">
      <c r="C152" s="4"/>
      <c r="D152" s="4"/>
    </row>
    <row r="153" spans="3:4" x14ac:dyDescent="0.25">
      <c r="C153" s="4"/>
      <c r="D153" s="4"/>
    </row>
    <row r="154" spans="3:4" x14ac:dyDescent="0.25">
      <c r="C154" s="4"/>
      <c r="D154" s="4"/>
    </row>
    <row r="155" spans="3:4" x14ac:dyDescent="0.25">
      <c r="C155" s="4"/>
      <c r="D155" s="4"/>
    </row>
    <row r="156" spans="3:4" x14ac:dyDescent="0.25">
      <c r="C156" s="4"/>
      <c r="D156" s="4"/>
    </row>
    <row r="157" spans="3:4" x14ac:dyDescent="0.25">
      <c r="C157" s="4"/>
      <c r="D157" s="4"/>
    </row>
    <row r="158" spans="3:4" x14ac:dyDescent="0.25">
      <c r="C158" s="4"/>
      <c r="D158" s="4"/>
    </row>
    <row r="159" spans="3:4" x14ac:dyDescent="0.25">
      <c r="C159" s="4"/>
      <c r="D159" s="4"/>
    </row>
    <row r="160" spans="3:4" x14ac:dyDescent="0.25">
      <c r="C160" s="4"/>
      <c r="D160" s="4"/>
    </row>
    <row r="161" spans="3:4" x14ac:dyDescent="0.25">
      <c r="C161" s="4"/>
      <c r="D161" s="4"/>
    </row>
    <row r="162" spans="3:4" x14ac:dyDescent="0.25">
      <c r="C162" s="4"/>
      <c r="D162" s="4"/>
    </row>
    <row r="163" spans="3:4" x14ac:dyDescent="0.25">
      <c r="C163" s="4"/>
      <c r="D163" s="4"/>
    </row>
    <row r="164" spans="3:4" x14ac:dyDescent="0.25">
      <c r="C164" s="5"/>
      <c r="D164" s="4"/>
    </row>
    <row r="165" spans="3:4" x14ac:dyDescent="0.25">
      <c r="C165" s="5"/>
      <c r="D165" s="4"/>
    </row>
    <row r="166" spans="3:4" x14ac:dyDescent="0.25">
      <c r="C166" s="5"/>
      <c r="D166" s="4"/>
    </row>
    <row r="167" spans="3:4" x14ac:dyDescent="0.25">
      <c r="C167" s="5"/>
      <c r="D167" s="4"/>
    </row>
    <row r="168" spans="3:4" x14ac:dyDescent="0.25">
      <c r="C168" s="5"/>
      <c r="D168" s="4"/>
    </row>
    <row r="169" spans="3:4" x14ac:dyDescent="0.25">
      <c r="C169" s="5"/>
      <c r="D169" s="4"/>
    </row>
    <row r="170" spans="3:4" x14ac:dyDescent="0.25">
      <c r="C170" s="5"/>
      <c r="D170" s="4"/>
    </row>
    <row r="171" spans="3:4" x14ac:dyDescent="0.25">
      <c r="C171" s="5"/>
      <c r="D171" s="4"/>
    </row>
    <row r="172" spans="3:4" x14ac:dyDescent="0.25">
      <c r="C172" s="5"/>
      <c r="D172" s="4"/>
    </row>
    <row r="173" spans="3:4" x14ac:dyDescent="0.25">
      <c r="C173" s="4"/>
      <c r="D173" s="4"/>
    </row>
    <row r="174" spans="3:4" x14ac:dyDescent="0.25">
      <c r="C174" s="4"/>
      <c r="D174" s="4"/>
    </row>
    <row r="175" spans="3:4" x14ac:dyDescent="0.25">
      <c r="C175" s="4"/>
      <c r="D175" s="4"/>
    </row>
    <row r="176" spans="3:4" x14ac:dyDescent="0.25">
      <c r="C176" s="4"/>
      <c r="D176" s="4"/>
    </row>
    <row r="177" spans="3:4" x14ac:dyDescent="0.25">
      <c r="C177" s="4"/>
      <c r="D177" s="4"/>
    </row>
    <row r="178" spans="3:4" x14ac:dyDescent="0.25">
      <c r="C178" s="4"/>
      <c r="D178" s="4"/>
    </row>
    <row r="179" spans="3:4" x14ac:dyDescent="0.25">
      <c r="C179" s="4"/>
      <c r="D179" s="4"/>
    </row>
    <row r="180" spans="3:4" x14ac:dyDescent="0.25">
      <c r="C180" s="4"/>
      <c r="D180" s="4"/>
    </row>
    <row r="181" spans="3:4" x14ac:dyDescent="0.25">
      <c r="C181" s="4"/>
      <c r="D181" s="4"/>
    </row>
    <row r="182" spans="3:4" x14ac:dyDescent="0.25">
      <c r="C182" s="4"/>
      <c r="D182" s="4"/>
    </row>
    <row r="183" spans="3:4" x14ac:dyDescent="0.25">
      <c r="C183" s="5"/>
      <c r="D183" s="4"/>
    </row>
    <row r="184" spans="3:4" x14ac:dyDescent="0.25">
      <c r="C184" s="5"/>
      <c r="D184" s="4"/>
    </row>
    <row r="185" spans="3:4" x14ac:dyDescent="0.25">
      <c r="C185" s="5"/>
      <c r="D185" s="4"/>
    </row>
    <row r="186" spans="3:4" x14ac:dyDescent="0.25">
      <c r="C186" s="5"/>
      <c r="D186" s="4"/>
    </row>
    <row r="187" spans="3:4" x14ac:dyDescent="0.25">
      <c r="C187" s="5"/>
      <c r="D187" s="4"/>
    </row>
    <row r="188" spans="3:4" x14ac:dyDescent="0.25">
      <c r="C188" s="5"/>
      <c r="D188" s="4"/>
    </row>
    <row r="189" spans="3:4" x14ac:dyDescent="0.25">
      <c r="C189" s="5"/>
      <c r="D189" s="4"/>
    </row>
    <row r="190" spans="3:4" x14ac:dyDescent="0.25">
      <c r="C190" s="5"/>
      <c r="D190" s="4"/>
    </row>
    <row r="191" spans="3:4" x14ac:dyDescent="0.25">
      <c r="C191" s="4"/>
      <c r="D191" s="4"/>
    </row>
    <row r="192" spans="3:4" x14ac:dyDescent="0.25">
      <c r="C192" s="4"/>
      <c r="D192" s="4"/>
    </row>
    <row r="193" spans="3:4" x14ac:dyDescent="0.25">
      <c r="C193" s="4"/>
      <c r="D193" s="4"/>
    </row>
    <row r="194" spans="3:4" x14ac:dyDescent="0.25">
      <c r="C194" s="4"/>
      <c r="D194" s="4"/>
    </row>
    <row r="195" spans="3:4" x14ac:dyDescent="0.25">
      <c r="C195" s="4"/>
      <c r="D195" s="4"/>
    </row>
    <row r="196" spans="3:4" x14ac:dyDescent="0.25">
      <c r="C196" s="4"/>
      <c r="D196" s="4"/>
    </row>
    <row r="197" spans="3:4" x14ac:dyDescent="0.25">
      <c r="C197" s="4"/>
      <c r="D197" s="4"/>
    </row>
    <row r="198" spans="3:4" x14ac:dyDescent="0.25">
      <c r="C198" s="4"/>
      <c r="D198" s="4"/>
    </row>
    <row r="199" spans="3:4" x14ac:dyDescent="0.25">
      <c r="C199" s="4"/>
      <c r="D199" s="4"/>
    </row>
    <row r="200" spans="3:4" x14ac:dyDescent="0.25">
      <c r="C200" s="4"/>
      <c r="D200" s="4"/>
    </row>
    <row r="201" spans="3:4" x14ac:dyDescent="0.25">
      <c r="C201" s="4"/>
      <c r="D201" s="4"/>
    </row>
    <row r="202" spans="3:4" x14ac:dyDescent="0.25">
      <c r="C202" s="4"/>
      <c r="D202" s="4"/>
    </row>
    <row r="203" spans="3:4" x14ac:dyDescent="0.25">
      <c r="C203" s="4"/>
      <c r="D203" s="4"/>
    </row>
    <row r="204" spans="3:4" x14ac:dyDescent="0.25">
      <c r="C204" s="4"/>
      <c r="D204" s="4"/>
    </row>
    <row r="205" spans="3:4" x14ac:dyDescent="0.25">
      <c r="C205" s="5"/>
      <c r="D205" s="4"/>
    </row>
    <row r="206" spans="3:4" x14ac:dyDescent="0.25">
      <c r="C206" s="5"/>
      <c r="D206" s="4"/>
    </row>
    <row r="207" spans="3:4" x14ac:dyDescent="0.25">
      <c r="C207" s="5"/>
      <c r="D207" s="4"/>
    </row>
    <row r="208" spans="3:4" x14ac:dyDescent="0.25">
      <c r="C208" s="5"/>
      <c r="D208" s="6"/>
    </row>
    <row r="209" spans="3:4" x14ac:dyDescent="0.25">
      <c r="C209" s="5"/>
      <c r="D209" s="6"/>
    </row>
    <row r="210" spans="3:4" x14ac:dyDescent="0.25">
      <c r="C210" s="5"/>
      <c r="D210" s="6"/>
    </row>
    <row r="211" spans="3:4" x14ac:dyDescent="0.25">
      <c r="C211" s="5"/>
      <c r="D211" s="6"/>
    </row>
    <row r="212" spans="3:4" x14ac:dyDescent="0.25">
      <c r="C212" s="5"/>
      <c r="D212" s="6"/>
    </row>
    <row r="213" spans="3:4" x14ac:dyDescent="0.25">
      <c r="C213" s="5"/>
      <c r="D213" s="6"/>
    </row>
    <row r="214" spans="3:4" x14ac:dyDescent="0.25">
      <c r="C214" s="4"/>
      <c r="D214" s="6"/>
    </row>
    <row r="215" spans="3:4" x14ac:dyDescent="0.25">
      <c r="C215" s="4"/>
      <c r="D215" s="6"/>
    </row>
    <row r="216" spans="3:4" x14ac:dyDescent="0.25">
      <c r="C216" s="4"/>
      <c r="D216" s="6"/>
    </row>
    <row r="217" spans="3:4" x14ac:dyDescent="0.25">
      <c r="C217" s="4"/>
      <c r="D217" s="6"/>
    </row>
    <row r="218" spans="3:4" x14ac:dyDescent="0.25">
      <c r="C218" s="4"/>
      <c r="D218" s="6"/>
    </row>
    <row r="219" spans="3:4" x14ac:dyDescent="0.25">
      <c r="C219" s="4"/>
      <c r="D219" s="6"/>
    </row>
    <row r="220" spans="3:4" x14ac:dyDescent="0.25">
      <c r="C220" s="4"/>
      <c r="D220" s="6"/>
    </row>
    <row r="221" spans="3:4" x14ac:dyDescent="0.25">
      <c r="C221" s="4"/>
      <c r="D221" s="6"/>
    </row>
    <row r="222" spans="3:4" x14ac:dyDescent="0.25">
      <c r="C222" s="4"/>
      <c r="D222" s="6"/>
    </row>
    <row r="223" spans="3:4" x14ac:dyDescent="0.25">
      <c r="C223" s="4"/>
      <c r="D223" s="6"/>
    </row>
    <row r="224" spans="3:4" x14ac:dyDescent="0.25">
      <c r="C224" s="4"/>
      <c r="D224" s="6"/>
    </row>
    <row r="225" spans="3:4" x14ac:dyDescent="0.25">
      <c r="C225" s="5"/>
      <c r="D225" s="6"/>
    </row>
    <row r="226" spans="3:4" x14ac:dyDescent="0.25">
      <c r="C226" s="5"/>
      <c r="D226" s="6"/>
    </row>
    <row r="227" spans="3:4" x14ac:dyDescent="0.25">
      <c r="C227" s="5"/>
      <c r="D227" s="6"/>
    </row>
    <row r="228" spans="3:4" x14ac:dyDescent="0.25">
      <c r="C228" s="5"/>
      <c r="D228" s="6"/>
    </row>
    <row r="229" spans="3:4" x14ac:dyDescent="0.25">
      <c r="C229" s="5"/>
      <c r="D229" s="6"/>
    </row>
    <row r="230" spans="3:4" x14ac:dyDescent="0.25">
      <c r="C230" s="5"/>
      <c r="D230" s="6"/>
    </row>
    <row r="231" spans="3:4" x14ac:dyDescent="0.25">
      <c r="C231" s="5"/>
      <c r="D231" s="6"/>
    </row>
    <row r="232" spans="3:4" x14ac:dyDescent="0.25">
      <c r="C232" s="5"/>
      <c r="D232" s="6"/>
    </row>
    <row r="233" spans="3:4" x14ac:dyDescent="0.25">
      <c r="C233" s="5"/>
      <c r="D233" s="6"/>
    </row>
    <row r="234" spans="3:4" x14ac:dyDescent="0.25">
      <c r="C234" s="7"/>
      <c r="D234" s="6"/>
    </row>
    <row r="235" spans="3:4" x14ac:dyDescent="0.25">
      <c r="C235" s="8"/>
      <c r="D235" s="6"/>
    </row>
    <row r="236" spans="3:4" x14ac:dyDescent="0.25">
      <c r="C236" s="8"/>
      <c r="D236" s="6"/>
    </row>
    <row r="237" spans="3:4" x14ac:dyDescent="0.25">
      <c r="C237" s="8"/>
      <c r="D237" s="6"/>
    </row>
    <row r="238" spans="3:4" x14ac:dyDescent="0.25">
      <c r="C238" s="8"/>
      <c r="D238" s="6"/>
    </row>
    <row r="239" spans="3:4" x14ac:dyDescent="0.25">
      <c r="C239" s="8"/>
      <c r="D239" s="6"/>
    </row>
    <row r="240" spans="3:4" x14ac:dyDescent="0.25">
      <c r="C240" s="8"/>
      <c r="D240" s="6"/>
    </row>
    <row r="241" spans="3:4" x14ac:dyDescent="0.25">
      <c r="C241" s="8"/>
      <c r="D241" s="6"/>
    </row>
    <row r="242" spans="3:4" x14ac:dyDescent="0.25">
      <c r="C242" s="8"/>
      <c r="D242" s="6"/>
    </row>
    <row r="243" spans="3:4" x14ac:dyDescent="0.25">
      <c r="C243" s="8"/>
      <c r="D243" s="6"/>
    </row>
    <row r="244" spans="3:4" x14ac:dyDescent="0.25">
      <c r="C244" s="8"/>
      <c r="D244" s="6"/>
    </row>
    <row r="245" spans="3:4" x14ac:dyDescent="0.25">
      <c r="C245" s="8"/>
      <c r="D245" s="6"/>
    </row>
    <row r="246" spans="3:4" x14ac:dyDescent="0.25">
      <c r="C246" s="8"/>
      <c r="D246" s="6"/>
    </row>
    <row r="247" spans="3:4" x14ac:dyDescent="0.25">
      <c r="C247" s="5"/>
      <c r="D247" s="6"/>
    </row>
    <row r="248" spans="3:4" x14ac:dyDescent="0.25">
      <c r="C248" s="5"/>
      <c r="D248" s="6"/>
    </row>
    <row r="249" spans="3:4" x14ac:dyDescent="0.25">
      <c r="C249" s="5"/>
      <c r="D249" s="6"/>
    </row>
    <row r="250" spans="3:4" x14ac:dyDescent="0.25">
      <c r="C250" s="5"/>
      <c r="D250" s="6"/>
    </row>
    <row r="251" spans="3:4" x14ac:dyDescent="0.25">
      <c r="C251" s="5"/>
      <c r="D251" s="6"/>
    </row>
    <row r="252" spans="3:4" x14ac:dyDescent="0.25">
      <c r="C252" s="5"/>
      <c r="D252" s="6"/>
    </row>
    <row r="253" spans="3:4" x14ac:dyDescent="0.25">
      <c r="C253" s="5"/>
      <c r="D253" s="6"/>
    </row>
    <row r="254" spans="3:4" x14ac:dyDescent="0.25">
      <c r="C254" s="5"/>
      <c r="D254" s="6"/>
    </row>
    <row r="255" spans="3:4" x14ac:dyDescent="0.25">
      <c r="C255" s="2"/>
      <c r="D255" s="2"/>
    </row>
    <row r="256" spans="3:4" x14ac:dyDescent="0.25">
      <c r="C256" s="2"/>
      <c r="D256" s="2"/>
    </row>
    <row r="257" spans="3:4" x14ac:dyDescent="0.25">
      <c r="C257" s="2"/>
      <c r="D257" s="2"/>
    </row>
    <row r="258" spans="3:4" x14ac:dyDescent="0.25">
      <c r="C258" s="2"/>
      <c r="D258" s="2"/>
    </row>
    <row r="259" spans="3:4" x14ac:dyDescent="0.25">
      <c r="C259" s="2"/>
      <c r="D259" s="2"/>
    </row>
    <row r="260" spans="3:4" x14ac:dyDescent="0.25">
      <c r="C260" s="2"/>
      <c r="D260" s="2"/>
    </row>
    <row r="261" spans="3:4" x14ac:dyDescent="0.25">
      <c r="C261" s="2"/>
      <c r="D261" s="2"/>
    </row>
    <row r="262" spans="3:4" x14ac:dyDescent="0.25">
      <c r="C262" s="2"/>
      <c r="D262" s="2"/>
    </row>
    <row r="263" spans="3:4" x14ac:dyDescent="0.25">
      <c r="C263" s="2"/>
      <c r="D263" s="2"/>
    </row>
    <row r="264" spans="3:4" x14ac:dyDescent="0.25">
      <c r="C264" s="2"/>
      <c r="D264" s="2"/>
    </row>
    <row r="265" spans="3:4" x14ac:dyDescent="0.25">
      <c r="C265" s="2"/>
      <c r="D265" s="2"/>
    </row>
    <row r="266" spans="3:4" x14ac:dyDescent="0.25">
      <c r="C266" s="2"/>
      <c r="D266" s="2"/>
    </row>
    <row r="267" spans="3:4" x14ac:dyDescent="0.25">
      <c r="C267" s="2"/>
      <c r="D267" s="2"/>
    </row>
    <row r="268" spans="3:4" x14ac:dyDescent="0.25">
      <c r="C268" s="2"/>
      <c r="D268" s="2"/>
    </row>
    <row r="269" spans="3:4" x14ac:dyDescent="0.25">
      <c r="C269" s="2"/>
      <c r="D269" s="2"/>
    </row>
    <row r="270" spans="3:4" x14ac:dyDescent="0.25">
      <c r="C270" s="2"/>
      <c r="D270" s="2"/>
    </row>
    <row r="271" spans="3:4" x14ac:dyDescent="0.25">
      <c r="C271" s="2"/>
      <c r="D271" s="2"/>
    </row>
  </sheetData>
  <mergeCells count="3">
    <mergeCell ref="C7:P7"/>
    <mergeCell ref="C26:P26"/>
    <mergeCell ref="F34:F3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2015-02-03T20:52:49Z</cp:lastPrinted>
  <dcterms:created xsi:type="dcterms:W3CDTF">2012-12-03T22:42:15Z</dcterms:created>
  <dcterms:modified xsi:type="dcterms:W3CDTF">2022-02-01T17:53:27Z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41fcad98-5130-4d99-9a09-ddbd6be03714</vt:lpwstr>
  </property>
</Properties>
</file>