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42-2022\Estadísticas\Mercado_Reportos\"/>
    </mc:Choice>
  </mc:AlternateContent>
  <bookViews>
    <workbookView xWindow="0" yWindow="0" windowWidth="20490" windowHeight="7020" firstSheet="1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'2011'!$A$1:$O$18</definedName>
    <definedName name="_xlnm.Print_Area" localSheetId="1">'2012'!$A$1:$O$19</definedName>
    <definedName name="_xlnm.Print_Area" localSheetId="2">'2013'!$A$1:$O$19</definedName>
    <definedName name="_xlnm.Print_Area" localSheetId="3">'2014'!$A$1:$O$20</definedName>
    <definedName name="_xlnm.Print_Area" localSheetId="4">'2015'!$A$1:$O$21</definedName>
    <definedName name="_xlnm.Print_Area" localSheetId="5">'2016'!$A$1:$O$24</definedName>
    <definedName name="_xlnm.Print_Area" localSheetId="6">'2017'!$A$1:$O$24</definedName>
    <definedName name="_xlnm.Print_Area" localSheetId="7">'2018'!$A$1:$O$24</definedName>
  </definedNames>
  <calcPr calcId="162913"/>
</workbook>
</file>

<file path=xl/calcChain.xml><?xml version="1.0" encoding="utf-8"?>
<calcChain xmlns="http://schemas.openxmlformats.org/spreadsheetml/2006/main">
  <c r="N22" i="14" l="1"/>
  <c r="M22" i="14"/>
  <c r="L22" i="14"/>
  <c r="K22" i="14"/>
  <c r="J22" i="14"/>
  <c r="I22" i="14"/>
  <c r="H22" i="14"/>
  <c r="G22" i="14"/>
  <c r="F22" i="14"/>
  <c r="E22" i="14"/>
  <c r="D22" i="14"/>
  <c r="C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2" i="14" l="1"/>
  <c r="N22" i="13"/>
  <c r="O22" i="13" s="1"/>
  <c r="I22" i="13" l="1"/>
  <c r="G22" i="13" l="1"/>
  <c r="F22" i="13" l="1"/>
  <c r="D22" i="13" l="1"/>
  <c r="M22" i="13" l="1"/>
  <c r="L22" i="13"/>
  <c r="K22" i="13"/>
  <c r="J22" i="13"/>
  <c r="H22" i="13"/>
  <c r="E22" i="13"/>
  <c r="C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22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9" i="12"/>
  <c r="D22" i="12"/>
  <c r="C22" i="12"/>
  <c r="N22" i="12"/>
  <c r="M22" i="12"/>
  <c r="L22" i="12"/>
  <c r="K22" i="12"/>
  <c r="J22" i="12"/>
  <c r="I22" i="12"/>
  <c r="H22" i="12"/>
  <c r="G22" i="12"/>
  <c r="F22" i="12"/>
  <c r="E22" i="12"/>
  <c r="O21" i="11"/>
  <c r="L22" i="11"/>
  <c r="K22" i="11" l="1"/>
  <c r="F22" i="11" l="1"/>
  <c r="C22" i="11"/>
  <c r="N22" i="11"/>
  <c r="M22" i="11"/>
  <c r="J22" i="11"/>
  <c r="I22" i="11"/>
  <c r="H22" i="11"/>
  <c r="G22" i="11"/>
  <c r="E22" i="11"/>
  <c r="D22" i="11"/>
  <c r="O20" i="11"/>
  <c r="O19" i="11"/>
  <c r="O18" i="11"/>
  <c r="O17" i="11"/>
  <c r="O16" i="11"/>
  <c r="O14" i="11"/>
  <c r="O13" i="11"/>
  <c r="O12" i="11"/>
  <c r="O11" i="11"/>
  <c r="O10" i="11"/>
  <c r="O9" i="11"/>
  <c r="J22" i="10"/>
  <c r="H22" i="10"/>
  <c r="N22" i="10"/>
  <c r="M22" i="10"/>
  <c r="L22" i="10"/>
  <c r="K22" i="10"/>
  <c r="I22" i="10"/>
  <c r="G22" i="10"/>
  <c r="F22" i="10"/>
  <c r="E22" i="10"/>
  <c r="D22" i="10"/>
  <c r="C22" i="10"/>
  <c r="O21" i="10"/>
  <c r="O20" i="10"/>
  <c r="O19" i="10"/>
  <c r="O18" i="10"/>
  <c r="O17" i="10"/>
  <c r="O16" i="10"/>
  <c r="O14" i="10"/>
  <c r="O13" i="10"/>
  <c r="O12" i="10"/>
  <c r="O11" i="10"/>
  <c r="O10" i="10"/>
  <c r="O9" i="10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O20" i="9"/>
  <c r="O19" i="9"/>
  <c r="O18" i="9"/>
  <c r="O17" i="9"/>
  <c r="O16" i="9"/>
  <c r="O14" i="9"/>
  <c r="O13" i="9"/>
  <c r="O12" i="9"/>
  <c r="O11" i="9"/>
  <c r="O10" i="9"/>
  <c r="O9" i="9"/>
  <c r="O16" i="8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4" i="8"/>
  <c r="O13" i="8"/>
  <c r="O12" i="8"/>
  <c r="O11" i="8"/>
  <c r="O10" i="8"/>
  <c r="O9" i="8"/>
  <c r="O19" i="7"/>
  <c r="C20" i="7"/>
  <c r="D20" i="7"/>
  <c r="E20" i="7"/>
  <c r="F20" i="7"/>
  <c r="G20" i="7"/>
  <c r="H20" i="7"/>
  <c r="I20" i="7"/>
  <c r="J20" i="7"/>
  <c r="K20" i="7"/>
  <c r="L20" i="7"/>
  <c r="M20" i="7"/>
  <c r="N20" i="7"/>
  <c r="O22" i="11" l="1"/>
  <c r="O22" i="10"/>
  <c r="O22" i="9"/>
  <c r="O22" i="8"/>
  <c r="O18" i="7"/>
  <c r="O17" i="7"/>
  <c r="O16" i="7"/>
  <c r="O15" i="7"/>
  <c r="O14" i="7"/>
  <c r="O13" i="7"/>
  <c r="O12" i="7"/>
  <c r="O11" i="7"/>
  <c r="O10" i="7"/>
  <c r="O9" i="7"/>
  <c r="O13" i="6"/>
  <c r="O20" i="7" l="1"/>
  <c r="O9" i="6"/>
  <c r="O10" i="6"/>
  <c r="O11" i="6"/>
  <c r="O12" i="6"/>
  <c r="O14" i="6"/>
  <c r="O15" i="6"/>
  <c r="O16" i="6"/>
  <c r="O17" i="6"/>
  <c r="O18" i="6"/>
  <c r="C19" i="6"/>
  <c r="D19" i="6"/>
  <c r="E19" i="6"/>
  <c r="F19" i="6"/>
  <c r="G19" i="6"/>
  <c r="H19" i="6"/>
  <c r="I19" i="6"/>
  <c r="J19" i="6"/>
  <c r="K19" i="6"/>
  <c r="L19" i="6"/>
  <c r="M19" i="6"/>
  <c r="N19" i="6"/>
  <c r="N18" i="5"/>
  <c r="M18" i="5"/>
  <c r="O12" i="5"/>
  <c r="L18" i="5"/>
  <c r="K18" i="5"/>
  <c r="J18" i="5"/>
  <c r="I18" i="5"/>
  <c r="H18" i="5"/>
  <c r="G18" i="5"/>
  <c r="F18" i="5"/>
  <c r="E18" i="5"/>
  <c r="O10" i="5"/>
  <c r="O11" i="5"/>
  <c r="O13" i="5"/>
  <c r="O14" i="5"/>
  <c r="O15" i="5"/>
  <c r="O16" i="5"/>
  <c r="O17" i="5"/>
  <c r="O9" i="5"/>
  <c r="D18" i="5"/>
  <c r="C18" i="5"/>
  <c r="O19" i="6" l="1"/>
  <c r="O18" i="5"/>
</calcChain>
</file>

<file path=xl/sharedStrings.xml><?xml version="1.0" encoding="utf-8"?>
<sst xmlns="http://schemas.openxmlformats.org/spreadsheetml/2006/main" count="198" uniqueCount="28">
  <si>
    <t>Casas de corredores de bolsa</t>
  </si>
  <si>
    <t>Personas naturales</t>
  </si>
  <si>
    <t>Servicios</t>
  </si>
  <si>
    <t>Total general</t>
  </si>
  <si>
    <t>Sector</t>
  </si>
  <si>
    <t>Fuente: Bolsa de Valores de El Salvador</t>
  </si>
  <si>
    <t>Bancos</t>
  </si>
  <si>
    <t>Comercio</t>
  </si>
  <si>
    <t>Extranjero</t>
  </si>
  <si>
    <t>Industria</t>
  </si>
  <si>
    <t>Seguros</t>
  </si>
  <si>
    <t>Mercado de reportos
Ventas de valores por sector económico. Año 2011
En (US$)</t>
  </si>
  <si>
    <t>Mercado de reportos
Ventas de valores por sector económico. Año 2012
En (US$)</t>
  </si>
  <si>
    <t>Mercado de reportos
Ventas de valores por sector económico. Año 2013
En (US$)</t>
  </si>
  <si>
    <t>Administración cartera</t>
  </si>
  <si>
    <t>Mercado de reportos
Ventas de valores por sector económico. Año 2014
En (US$)</t>
  </si>
  <si>
    <t>Construcción</t>
  </si>
  <si>
    <t>Mercado de reportos
Ventas de valores por sector económico. Año 2015
En (US$)</t>
  </si>
  <si>
    <t>Sector público</t>
  </si>
  <si>
    <t>Mercado de reportos
Ventas de valores por sector económico. Año 2016
En (US$)</t>
  </si>
  <si>
    <t>Gestora de fondos de inversión</t>
  </si>
  <si>
    <t>Fondos de inversión abiertos</t>
  </si>
  <si>
    <t>Mercado de reportos
Ventas de valores por sector económico. Año 2017
En (US$)</t>
  </si>
  <si>
    <t>Mercado de reportos
Ventas de valores por sector económico. Año 2018
En (US$)</t>
  </si>
  <si>
    <t>Mercado de reportos
Ventas de valores por sector económico. Año 2019
En (US$)</t>
  </si>
  <si>
    <t>Mercado de reportos
Ventas de valores por sector económico. Año 2020
En (US$)</t>
  </si>
  <si>
    <t>Mercado de reportos
Ventas de valores por sector económico. Año 2021
En (US$)</t>
  </si>
  <si>
    <t>Mercado de reportos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</si>
</sst>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68">
    <xf numFmtId="0" fontId="0" fillId="0" borderId="0" xfId="0"/>
    <xf numFmtId="0" fontId="0" fillId="3" borderId="0" xfId="0" applyFill="1"/>
    <xf numFmtId="0" fontId="0" fillId="3" borderId="0" xfId="0" applyFill="1" applyBorder="1"/>
    <xf numFmtId="164" fontId="4" fillId="4" borderId="2" xfId="3" applyNumberFormat="1" applyFont="1" applyBorder="1" applyAlignment="1">
      <alignment horizontal="center" vertical="center" wrapText="1"/>
    </xf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7" fontId="4" fillId="4" borderId="2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/>
    <xf numFmtId="165" fontId="8" fillId="3" borderId="2" xfId="4" applyFont="1" applyFill="1" applyBorder="1" applyAlignment="1"/>
    <xf numFmtId="165" fontId="4" fillId="4" borderId="2" xfId="4" applyFont="1" applyFill="1" applyBorder="1" applyAlignment="1">
      <alignment horizontal="center" vertical="center" wrapText="1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39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5" fillId="2" borderId="2" xfId="2" applyFont="1" applyFill="1" applyBorder="1"/>
    <xf numFmtId="165" fontId="8" fillId="3" borderId="2" xfId="4" applyFont="1" applyFill="1" applyBorder="1"/>
    <xf numFmtId="165" fontId="5" fillId="2" borderId="2" xfId="4" applyFont="1" applyFill="1" applyBorder="1"/>
    <xf numFmtId="164" fontId="4" fillId="6" borderId="0" xfId="3" applyNumberFormat="1" applyFont="1" applyFill="1" applyBorder="1" applyAlignment="1">
      <alignment horizontal="left" vertical="center" wrapText="1"/>
    </xf>
    <xf numFmtId="165" fontId="4" fillId="6" borderId="0" xfId="4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>
      <alignment horizontal="center" vertical="center"/>
    </xf>
    <xf numFmtId="165" fontId="8" fillId="3" borderId="2" xfId="4" applyFont="1" applyFill="1" applyBorder="1" applyAlignment="1">
      <alignment horizontal="center" vertical="center"/>
    </xf>
    <xf numFmtId="165" fontId="5" fillId="3" borderId="2" xfId="4" applyFont="1" applyFill="1" applyBorder="1" applyAlignment="1">
      <alignment horizontal="center" vertical="center"/>
    </xf>
    <xf numFmtId="164" fontId="4" fillId="4" borderId="2" xfId="3" applyNumberFormat="1" applyFont="1" applyBorder="1" applyAlignment="1">
      <alignment horizontal="center" vertical="center" wrapText="1"/>
    </xf>
    <xf numFmtId="165" fontId="4" fillId="7" borderId="0" xfId="4" applyFont="1" applyFill="1" applyBorder="1" applyAlignment="1">
      <alignment horizontal="center" vertical="center" wrapText="1"/>
    </xf>
    <xf numFmtId="164" fontId="4" fillId="7" borderId="0" xfId="3" applyNumberFormat="1" applyFont="1" applyFill="1" applyBorder="1" applyAlignment="1">
      <alignment horizontal="left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5" fontId="0" fillId="3" borderId="0" xfId="4" applyFont="1" applyFill="1"/>
    <xf numFmtId="166" fontId="0" fillId="0" borderId="0" xfId="0" applyNumberFormat="1" applyAlignment="1">
      <alignment horizontal="left"/>
    </xf>
    <xf numFmtId="166" fontId="0" fillId="3" borderId="4" xfId="0" applyNumberFormat="1" applyFill="1" applyBorder="1" applyAlignment="1">
      <alignment horizontal="left"/>
    </xf>
    <xf numFmtId="164" fontId="10" fillId="4" borderId="2" xfId="3" applyNumberFormat="1" applyFont="1" applyBorder="1" applyAlignment="1">
      <alignment horizontal="center" vertical="center" wrapText="1"/>
    </xf>
    <xf numFmtId="167" fontId="10" fillId="4" borderId="2" xfId="3" applyNumberFormat="1" applyFont="1" applyBorder="1" applyAlignment="1">
      <alignment horizontal="center" vertical="center" wrapText="1"/>
    </xf>
    <xf numFmtId="167" fontId="10" fillId="4" borderId="3" xfId="3" applyNumberFormat="1" applyFont="1" applyBorder="1" applyAlignment="1">
      <alignment horizontal="center" vertical="center" wrapText="1"/>
    </xf>
    <xf numFmtId="165" fontId="11" fillId="2" borderId="2" xfId="4" applyFont="1" applyFill="1" applyBorder="1" applyAlignment="1">
      <alignment horizontal="center" vertical="center"/>
    </xf>
    <xf numFmtId="165" fontId="12" fillId="3" borderId="3" xfId="4" applyFont="1" applyFill="1" applyBorder="1" applyAlignment="1">
      <alignment horizontal="center" vertical="center"/>
    </xf>
    <xf numFmtId="165" fontId="12" fillId="3" borderId="2" xfId="4" applyFont="1" applyFill="1" applyBorder="1" applyAlignment="1">
      <alignment horizontal="center" vertical="center"/>
    </xf>
    <xf numFmtId="165" fontId="11" fillId="3" borderId="2" xfId="4" applyFont="1" applyFill="1" applyBorder="1" applyAlignment="1">
      <alignment horizontal="center" vertical="center"/>
    </xf>
    <xf numFmtId="0" fontId="12" fillId="3" borderId="2" xfId="0" applyFont="1" applyFill="1" applyBorder="1"/>
    <xf numFmtId="0" fontId="13" fillId="3" borderId="0" xfId="0" applyFont="1" applyFill="1"/>
    <xf numFmtId="0" fontId="12" fillId="3" borderId="3" xfId="0" applyFont="1" applyFill="1" applyBorder="1"/>
    <xf numFmtId="164" fontId="14" fillId="4" borderId="2" xfId="3" applyNumberFormat="1" applyFont="1" applyBorder="1" applyAlignment="1">
      <alignment horizontal="left" vertical="center" wrapText="1"/>
    </xf>
    <xf numFmtId="165" fontId="14" fillId="4" borderId="2" xfId="4" applyFont="1" applyFill="1" applyBorder="1" applyAlignment="1">
      <alignment horizontal="center" vertical="center" wrapText="1"/>
    </xf>
    <xf numFmtId="0" fontId="11" fillId="2" borderId="3" xfId="2" applyFont="1" applyFill="1" applyBorder="1" applyAlignment="1"/>
    <xf numFmtId="0" fontId="0" fillId="3" borderId="4" xfId="0" applyFill="1" applyBorder="1"/>
    <xf numFmtId="165" fontId="11" fillId="0" borderId="2" xfId="4" applyFont="1" applyBorder="1"/>
    <xf numFmtId="165" fontId="12" fillId="0" borderId="3" xfId="4" applyFont="1" applyBorder="1"/>
    <xf numFmtId="164" fontId="10" fillId="4" borderId="2" xfId="3" applyNumberFormat="1" applyFont="1" applyBorder="1" applyAlignment="1">
      <alignment horizontal="center" vertical="center" wrapText="1"/>
    </xf>
    <xf numFmtId="166" fontId="0" fillId="3" borderId="0" xfId="0" applyNumberFormat="1" applyFill="1" applyAlignment="1">
      <alignment horizontal="left"/>
    </xf>
    <xf numFmtId="164" fontId="10" fillId="4" borderId="2" xfId="3" applyNumberFormat="1" applyFont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left"/>
    </xf>
  </cellXfs>
  <cellStyles count="5">
    <cellStyle name="Cuadros SSF" xfId="3"/>
    <cellStyle name="Millares" xfId="4" builtinId="3"/>
    <cellStyle name="Millares_IBES2011" xfId="1"/>
    <cellStyle name="Normal" xfId="0" builtinId="0"/>
    <cellStyle name="Normal_IBES20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650875</xdr:colOff>
      <xdr:row>0</xdr:row>
      <xdr:rowOff>79375</xdr:rowOff>
    </xdr:from>
    <xdr:to>
      <xdr:col>14</xdr:col>
      <xdr:colOff>1614339</xdr:colOff>
      <xdr:row>5</xdr:row>
      <xdr:rowOff>134270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94625" y="79375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1100666</xdr:colOff>
      <xdr:row>1</xdr:row>
      <xdr:rowOff>105833</xdr:rowOff>
    </xdr:from>
    <xdr:to>
      <xdr:col>14</xdr:col>
      <xdr:colOff>834566</xdr:colOff>
      <xdr:row>4</xdr:row>
      <xdr:rowOff>134928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85833" y="296333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1100666</xdr:colOff>
      <xdr:row>1</xdr:row>
      <xdr:rowOff>105833</xdr:rowOff>
    </xdr:from>
    <xdr:to>
      <xdr:col>14</xdr:col>
      <xdr:colOff>834566</xdr:colOff>
      <xdr:row>4</xdr:row>
      <xdr:rowOff>134928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64666" y="296333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1100666</xdr:colOff>
      <xdr:row>1</xdr:row>
      <xdr:rowOff>105833</xdr:rowOff>
    </xdr:from>
    <xdr:to>
      <xdr:col>14</xdr:col>
      <xdr:colOff>834566</xdr:colOff>
      <xdr:row>4</xdr:row>
      <xdr:rowOff>134928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64666" y="296333"/>
          <a:ext cx="972150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676275</xdr:colOff>
      <xdr:row>0</xdr:row>
      <xdr:rowOff>142875</xdr:rowOff>
    </xdr:from>
    <xdr:to>
      <xdr:col>15</xdr:col>
      <xdr:colOff>30014</xdr:colOff>
      <xdr:row>6</xdr:row>
      <xdr:rowOff>7270</xdr:rowOff>
    </xdr:to>
    <xdr:pic>
      <xdr:nvPicPr>
        <xdr:cNvPr id="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59225" y="142875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158750</xdr:rowOff>
    </xdr:from>
    <xdr:to>
      <xdr:col>14</xdr:col>
      <xdr:colOff>1296839</xdr:colOff>
      <xdr:row>6</xdr:row>
      <xdr:rowOff>23145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48125" y="15875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01375" y="161925"/>
          <a:ext cx="4286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44725" y="161925"/>
          <a:ext cx="9239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78100" y="161925"/>
          <a:ext cx="9239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78100" y="161925"/>
          <a:ext cx="9239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78100" y="161925"/>
          <a:ext cx="9239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06825" y="161925"/>
          <a:ext cx="9239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152400</xdr:colOff>
      <xdr:row>1</xdr:row>
      <xdr:rowOff>38100</xdr:rowOff>
    </xdr:from>
    <xdr:to>
      <xdr:col>13</xdr:col>
      <xdr:colOff>863286</xdr:colOff>
      <xdr:row>4</xdr:row>
      <xdr:rowOff>186600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25725" y="22860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64"/>
  <sheetViews>
    <sheetView zoomScaleSheetLayoutView="100" workbookViewId="0">
      <selection activeCell="B9" sqref="B9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21.140625" style="1" bestFit="1" customWidth="1"/>
    <col min="4" max="4" width="21.5703125" style="1" bestFit="1" customWidth="1"/>
    <col min="5" max="7" width="22" style="1" bestFit="1" customWidth="1"/>
    <col min="8" max="8" width="21.85546875" style="1" bestFit="1" customWidth="1"/>
    <col min="9" max="10" width="22" style="1" bestFit="1" customWidth="1"/>
    <col min="11" max="12" width="21.28515625" style="1" bestFit="1" customWidth="1"/>
    <col min="13" max="13" width="22.28515625" style="1" bestFit="1" customWidth="1"/>
    <col min="14" max="14" width="22.7109375" style="1" customWidth="1"/>
    <col min="15" max="15" width="24.85546875" style="1" bestFit="1" customWidth="1"/>
    <col min="16" max="16384" width="11.42578125" style="1"/>
  </cols>
  <sheetData>
    <row r="7" spans="2:15" ht="66" customHeight="1" x14ac:dyDescent="0.25">
      <c r="B7" s="63" t="s">
        <v>11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" t="s">
        <v>4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3</v>
      </c>
    </row>
    <row r="9" spans="2:15" x14ac:dyDescent="0.25">
      <c r="B9" s="14" t="s">
        <v>14</v>
      </c>
      <c r="C9" s="11">
        <v>17370444.309999999</v>
      </c>
      <c r="D9" s="12">
        <v>6720000</v>
      </c>
      <c r="E9" s="12">
        <v>2002674.0599999998</v>
      </c>
      <c r="F9" s="12">
        <v>26888941.43</v>
      </c>
      <c r="G9" s="12">
        <v>19394521.969999999</v>
      </c>
      <c r="H9" s="12">
        <v>14246961.02</v>
      </c>
      <c r="I9" s="12">
        <v>10685000</v>
      </c>
      <c r="J9" s="12">
        <v>14983943.57</v>
      </c>
      <c r="K9" s="12">
        <v>16955869.16</v>
      </c>
      <c r="L9" s="12">
        <v>22635280.660000004</v>
      </c>
      <c r="M9" s="12">
        <v>6731463.1900000004</v>
      </c>
      <c r="N9" s="12">
        <v>9013535.1999999993</v>
      </c>
      <c r="O9" s="12">
        <v>167628634.56999996</v>
      </c>
    </row>
    <row r="10" spans="2:15" x14ac:dyDescent="0.25">
      <c r="B10" s="14" t="s">
        <v>6</v>
      </c>
      <c r="C10" s="11">
        <v>61731000</v>
      </c>
      <c r="D10" s="12">
        <v>81313400</v>
      </c>
      <c r="E10" s="12">
        <v>18740000</v>
      </c>
      <c r="F10" s="12">
        <v>29456000</v>
      </c>
      <c r="G10" s="12">
        <v>31535000</v>
      </c>
      <c r="H10" s="12">
        <v>87491051</v>
      </c>
      <c r="I10" s="12">
        <v>114620435.61000001</v>
      </c>
      <c r="J10" s="12">
        <v>30627425.52</v>
      </c>
      <c r="K10" s="12">
        <v>92115708.519999996</v>
      </c>
      <c r="L10" s="12">
        <v>72142802.479999989</v>
      </c>
      <c r="M10" s="12">
        <v>99525713.939999998</v>
      </c>
      <c r="N10" s="12">
        <v>147758260.10999998</v>
      </c>
      <c r="O10" s="12">
        <v>867056797.17999995</v>
      </c>
    </row>
    <row r="11" spans="2:15" x14ac:dyDescent="0.25">
      <c r="B11" s="14" t="s">
        <v>0</v>
      </c>
      <c r="C11" s="11">
        <v>1719035.83</v>
      </c>
      <c r="D11" s="12">
        <v>4294227.71</v>
      </c>
      <c r="E11" s="12">
        <v>6254438.4899999993</v>
      </c>
      <c r="F11" s="12">
        <v>4571000</v>
      </c>
      <c r="G11" s="12">
        <v>3895000</v>
      </c>
      <c r="H11" s="12">
        <v>3355000</v>
      </c>
      <c r="I11" s="12">
        <v>4245000</v>
      </c>
      <c r="J11" s="12">
        <v>3055000</v>
      </c>
      <c r="K11" s="12">
        <v>3115476.22</v>
      </c>
      <c r="L11" s="12">
        <v>3199000</v>
      </c>
      <c r="M11" s="12">
        <v>3740000</v>
      </c>
      <c r="N11" s="12">
        <v>4287000</v>
      </c>
      <c r="O11" s="12">
        <v>45730178.25</v>
      </c>
    </row>
    <row r="12" spans="2:15" x14ac:dyDescent="0.25">
      <c r="B12" s="23" t="s">
        <v>7</v>
      </c>
      <c r="C12" s="25">
        <v>45018.64</v>
      </c>
      <c r="D12" s="25"/>
      <c r="E12" s="25">
        <v>27112.35</v>
      </c>
      <c r="F12" s="25">
        <v>27210.81</v>
      </c>
      <c r="G12" s="25">
        <v>15000</v>
      </c>
      <c r="H12" s="25">
        <v>42357.5</v>
      </c>
      <c r="I12" s="25">
        <v>42506.49</v>
      </c>
      <c r="J12" s="25">
        <v>42660.800000000003</v>
      </c>
      <c r="K12" s="25"/>
      <c r="L12" s="25">
        <v>32803.5</v>
      </c>
      <c r="M12" s="25">
        <v>32900.19</v>
      </c>
      <c r="N12" s="25">
        <v>32988.54</v>
      </c>
      <c r="O12" s="25">
        <v>340558.81999999995</v>
      </c>
    </row>
    <row r="13" spans="2:15" x14ac:dyDescent="0.25">
      <c r="B13" s="23" t="s">
        <v>9</v>
      </c>
      <c r="C13" s="25">
        <v>3188999.93</v>
      </c>
      <c r="D13" s="25">
        <v>5279749.93</v>
      </c>
      <c r="E13" s="25">
        <v>7081250</v>
      </c>
      <c r="F13" s="25">
        <v>7493999.9299999997</v>
      </c>
      <c r="G13" s="25">
        <v>10528499.93</v>
      </c>
      <c r="H13" s="25">
        <v>8617749.9299999997</v>
      </c>
      <c r="I13" s="25">
        <v>10816500</v>
      </c>
      <c r="J13" s="25">
        <v>7340064.04</v>
      </c>
      <c r="K13" s="25">
        <v>7537628.0800000001</v>
      </c>
      <c r="L13" s="25">
        <v>7471128.0800000001</v>
      </c>
      <c r="M13" s="25">
        <v>10997314.039999999</v>
      </c>
      <c r="N13" s="25">
        <v>13026360.08</v>
      </c>
      <c r="O13" s="25">
        <v>99379243.969999984</v>
      </c>
    </row>
    <row r="14" spans="2:15" x14ac:dyDescent="0.25">
      <c r="B14" s="24" t="s">
        <v>1</v>
      </c>
      <c r="C14" s="26">
        <v>52178979.199999996</v>
      </c>
      <c r="D14" s="25">
        <v>62505075.970000006</v>
      </c>
      <c r="E14" s="25">
        <v>78743367.019999996</v>
      </c>
      <c r="F14" s="25">
        <v>66851216.510000005</v>
      </c>
      <c r="G14" s="25">
        <v>82748094.359999985</v>
      </c>
      <c r="H14" s="25">
        <v>72799586.760000005</v>
      </c>
      <c r="I14" s="25">
        <v>81178994.400000006</v>
      </c>
      <c r="J14" s="25">
        <v>68359314.51000002</v>
      </c>
      <c r="K14" s="25">
        <v>67458318.089999959</v>
      </c>
      <c r="L14" s="25">
        <v>66554966.160000011</v>
      </c>
      <c r="M14" s="25">
        <v>58405551.730000019</v>
      </c>
      <c r="N14" s="25">
        <v>67084861.399999969</v>
      </c>
      <c r="O14" s="25">
        <v>824868326.10999978</v>
      </c>
    </row>
    <row r="15" spans="2:15" x14ac:dyDescent="0.25">
      <c r="B15" s="24" t="s">
        <v>10</v>
      </c>
      <c r="C15" s="26">
        <v>5888035.1799999988</v>
      </c>
      <c r="D15" s="25">
        <v>3333759.3400000003</v>
      </c>
      <c r="E15" s="25">
        <v>1500000</v>
      </c>
      <c r="F15" s="25">
        <v>2075000</v>
      </c>
      <c r="G15" s="25">
        <v>2700000</v>
      </c>
      <c r="H15" s="25">
        <v>975058.39</v>
      </c>
      <c r="I15" s="25">
        <v>3590000</v>
      </c>
      <c r="J15" s="25">
        <v>1000000</v>
      </c>
      <c r="K15" s="25">
        <v>2575000</v>
      </c>
      <c r="L15" s="25">
        <v>6110000</v>
      </c>
      <c r="M15" s="25">
        <v>2950000</v>
      </c>
      <c r="N15" s="25">
        <v>4940952.5</v>
      </c>
      <c r="O15" s="25">
        <v>37637805.409999996</v>
      </c>
    </row>
    <row r="16" spans="2:15" x14ac:dyDescent="0.25">
      <c r="B16" s="24" t="s">
        <v>2</v>
      </c>
      <c r="C16" s="26">
        <v>13275263.939999996</v>
      </c>
      <c r="D16" s="25">
        <v>16343573.050000004</v>
      </c>
      <c r="E16" s="25">
        <v>15348045.379999999</v>
      </c>
      <c r="F16" s="25">
        <v>11900924.290000003</v>
      </c>
      <c r="G16" s="25">
        <v>14447286.179999998</v>
      </c>
      <c r="H16" s="25">
        <v>23345977.729999997</v>
      </c>
      <c r="I16" s="25">
        <v>17358539.119999997</v>
      </c>
      <c r="J16" s="25">
        <v>12521420.920000004</v>
      </c>
      <c r="K16" s="25">
        <v>18893693.440000009</v>
      </c>
      <c r="L16" s="25">
        <v>16480774.880000005</v>
      </c>
      <c r="M16" s="25">
        <v>15819823.800000006</v>
      </c>
      <c r="N16" s="25">
        <v>16452070.840000004</v>
      </c>
      <c r="O16" s="25">
        <v>192187393.57000002</v>
      </c>
    </row>
    <row r="17" spans="2:16" x14ac:dyDescent="0.25">
      <c r="B17" s="9" t="s">
        <v>3</v>
      </c>
      <c r="C17" s="13">
        <v>155396777.03</v>
      </c>
      <c r="D17" s="13">
        <v>179789786</v>
      </c>
      <c r="E17" s="13">
        <v>129696887.29999998</v>
      </c>
      <c r="F17" s="13">
        <v>149264292.97</v>
      </c>
      <c r="G17" s="13">
        <v>165263402.44</v>
      </c>
      <c r="H17" s="13">
        <v>210873742.32999995</v>
      </c>
      <c r="I17" s="13">
        <v>242536975.62000003</v>
      </c>
      <c r="J17" s="13">
        <v>137929829.36000004</v>
      </c>
      <c r="K17" s="13">
        <v>208651693.50999993</v>
      </c>
      <c r="L17" s="13">
        <v>194626755.75999999</v>
      </c>
      <c r="M17" s="13">
        <v>198202766.89000002</v>
      </c>
      <c r="N17" s="13">
        <v>262596028.66999996</v>
      </c>
      <c r="O17" s="13">
        <v>2234828937.8799996</v>
      </c>
    </row>
    <row r="18" spans="2:16" x14ac:dyDescent="0.25">
      <c r="B18" s="64" t="s">
        <v>5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20" spans="2:16" x14ac:dyDescent="0.25">
      <c r="B20" s="5"/>
      <c r="C20" s="4"/>
    </row>
    <row r="21" spans="2:16" x14ac:dyDescent="0.25">
      <c r="B21" s="5"/>
      <c r="C21" s="4"/>
    </row>
    <row r="22" spans="2:16" x14ac:dyDescent="0.25">
      <c r="B22" s="5"/>
      <c r="C22" s="4"/>
    </row>
    <row r="23" spans="2:16" x14ac:dyDescent="0.25">
      <c r="B23" s="5"/>
      <c r="C23" s="4"/>
    </row>
    <row r="24" spans="2:16" x14ac:dyDescent="0.25">
      <c r="B24" s="5"/>
      <c r="C24" s="4"/>
    </row>
    <row r="25" spans="2:16" x14ac:dyDescent="0.25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"/>
    </row>
    <row r="26" spans="2:16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 x14ac:dyDescent="0.25">
      <c r="B27" s="5"/>
      <c r="C27" s="4"/>
    </row>
    <row r="28" spans="2:16" x14ac:dyDescent="0.25">
      <c r="B28" s="4"/>
      <c r="C28" s="4"/>
      <c r="D28" s="2"/>
      <c r="E28" s="22"/>
      <c r="F28" s="2"/>
    </row>
    <row r="29" spans="2:16" x14ac:dyDescent="0.25">
      <c r="B29" s="4"/>
      <c r="C29" s="4"/>
    </row>
    <row r="30" spans="2:16" x14ac:dyDescent="0.25">
      <c r="B30" s="4"/>
      <c r="C30" s="4"/>
    </row>
    <row r="31" spans="2:16" x14ac:dyDescent="0.25">
      <c r="B31" s="5"/>
      <c r="C31" s="4"/>
    </row>
    <row r="32" spans="2:16" x14ac:dyDescent="0.25">
      <c r="B32" s="5"/>
      <c r="C32" s="4"/>
    </row>
    <row r="33" spans="2:3" x14ac:dyDescent="0.25">
      <c r="B33" s="5"/>
      <c r="C33" s="4"/>
    </row>
    <row r="34" spans="2:3" x14ac:dyDescent="0.25">
      <c r="B34" s="5"/>
      <c r="C34" s="4"/>
    </row>
    <row r="35" spans="2:3" x14ac:dyDescent="0.25">
      <c r="B35" s="5"/>
      <c r="C35" s="4"/>
    </row>
    <row r="36" spans="2:3" x14ac:dyDescent="0.25">
      <c r="B36" s="5"/>
      <c r="C36" s="4"/>
    </row>
    <row r="37" spans="2:3" x14ac:dyDescent="0.25">
      <c r="B37" s="5"/>
      <c r="C37" s="4"/>
    </row>
    <row r="38" spans="2:3" x14ac:dyDescent="0.25">
      <c r="B38" s="5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5"/>
      <c r="C56" s="4"/>
    </row>
    <row r="57" spans="2:3" x14ac:dyDescent="0.25">
      <c r="B57" s="5"/>
      <c r="C57" s="4"/>
    </row>
    <row r="58" spans="2:3" x14ac:dyDescent="0.25">
      <c r="B58" s="5"/>
      <c r="C58" s="4"/>
    </row>
    <row r="59" spans="2:3" x14ac:dyDescent="0.25">
      <c r="B59" s="5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5"/>
      <c r="C77" s="4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6"/>
    </row>
    <row r="202" spans="2:3" x14ac:dyDescent="0.25">
      <c r="B202" s="5"/>
      <c r="C202" s="6"/>
    </row>
    <row r="203" spans="2:3" x14ac:dyDescent="0.25">
      <c r="B203" s="5"/>
      <c r="C203" s="6"/>
    </row>
    <row r="204" spans="2:3" x14ac:dyDescent="0.25">
      <c r="B204" s="5"/>
      <c r="C204" s="6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4"/>
      <c r="C207" s="6"/>
    </row>
    <row r="208" spans="2:3" x14ac:dyDescent="0.25">
      <c r="B208" s="4"/>
      <c r="C208" s="6"/>
    </row>
    <row r="209" spans="2:3" x14ac:dyDescent="0.25">
      <c r="B209" s="4"/>
      <c r="C209" s="6"/>
    </row>
    <row r="210" spans="2:3" x14ac:dyDescent="0.25">
      <c r="B210" s="4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7"/>
      <c r="C227" s="6"/>
    </row>
    <row r="228" spans="2:3" x14ac:dyDescent="0.25">
      <c r="B228" s="8"/>
      <c r="C228" s="6"/>
    </row>
    <row r="229" spans="2:3" x14ac:dyDescent="0.25">
      <c r="B229" s="8"/>
      <c r="C229" s="6"/>
    </row>
    <row r="230" spans="2:3" x14ac:dyDescent="0.25">
      <c r="B230" s="8"/>
      <c r="C230" s="6"/>
    </row>
    <row r="231" spans="2:3" x14ac:dyDescent="0.25">
      <c r="B231" s="8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2"/>
      <c r="C248" s="2"/>
    </row>
    <row r="249" spans="2:3" x14ac:dyDescent="0.25">
      <c r="B249" s="2"/>
      <c r="C249" s="2"/>
    </row>
    <row r="250" spans="2:3" x14ac:dyDescent="0.25">
      <c r="B250" s="2"/>
      <c r="C250" s="2"/>
    </row>
    <row r="251" spans="2:3" x14ac:dyDescent="0.25">
      <c r="B251" s="2"/>
      <c r="C251" s="2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</sheetData>
  <sortState ref="B4:C255">
    <sortCondition descending="1" ref="B4:B255" customList="enero,febrero,marzo,abril,mayo,junio,julio,agosto,septiembre,octubre,noviembre,diciembre"/>
  </sortState>
  <mergeCells count="2">
    <mergeCell ref="B7:O7"/>
    <mergeCell ref="B18:O18"/>
  </mergeCells>
  <pageMargins left="0.2" right="0.39" top="0.74803149606299213" bottom="0.74803149606299213" header="0.31496062992125984" footer="0.31496062992125984"/>
  <pageSetup scale="41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5"/>
  <sheetViews>
    <sheetView topLeftCell="G1" zoomScale="80" zoomScaleNormal="80" workbookViewId="0">
      <selection activeCell="G1" sqref="A1:XFD1048576"/>
    </sheetView>
  </sheetViews>
  <sheetFormatPr baseColWidth="10" defaultRowHeight="15" x14ac:dyDescent="0.25"/>
  <cols>
    <col min="1" max="1" width="29" style="1" customWidth="1"/>
    <col min="2" max="2" width="27" style="1" bestFit="1" customWidth="1"/>
    <col min="3" max="3" width="17.7109375" style="1" bestFit="1" customWidth="1"/>
    <col min="4" max="4" width="17" style="1" bestFit="1" customWidth="1"/>
    <col min="5" max="5" width="17.28515625" style="1" bestFit="1" customWidth="1"/>
    <col min="6" max="6" width="17.7109375" style="1" bestFit="1" customWidth="1"/>
    <col min="7" max="7" width="17.140625" style="1" bestFit="1" customWidth="1"/>
    <col min="8" max="8" width="17.7109375" style="1" bestFit="1" customWidth="1"/>
    <col min="9" max="9" width="18.140625" style="1" bestFit="1" customWidth="1"/>
    <col min="10" max="10" width="17.42578125" style="1" bestFit="1" customWidth="1"/>
    <col min="11" max="11" width="17.85546875" style="1" bestFit="1" customWidth="1"/>
    <col min="12" max="12" width="18.28515625" style="1" bestFit="1" customWidth="1"/>
    <col min="13" max="13" width="19.140625" style="1" bestFit="1" customWidth="1"/>
    <col min="14" max="14" width="18.5703125" style="1" bestFit="1" customWidth="1"/>
    <col min="15" max="15" width="20.140625" style="1" bestFit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7" spans="1:17" ht="66" customHeight="1" x14ac:dyDescent="0.25">
      <c r="B7" s="66" t="s">
        <v>25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7" x14ac:dyDescent="0.25">
      <c r="B8" s="59" t="s">
        <v>4</v>
      </c>
      <c r="C8" s="44">
        <v>43831</v>
      </c>
      <c r="D8" s="44">
        <v>43862</v>
      </c>
      <c r="E8" s="44">
        <v>43891</v>
      </c>
      <c r="F8" s="44">
        <v>43922</v>
      </c>
      <c r="G8" s="44">
        <v>43952</v>
      </c>
      <c r="H8" s="44">
        <v>43983</v>
      </c>
      <c r="I8" s="44">
        <v>44013</v>
      </c>
      <c r="J8" s="44">
        <v>44044</v>
      </c>
      <c r="K8" s="44">
        <v>44075</v>
      </c>
      <c r="L8" s="44">
        <v>44105</v>
      </c>
      <c r="M8" s="44">
        <v>44136</v>
      </c>
      <c r="N8" s="44">
        <v>44166</v>
      </c>
      <c r="O8" s="44" t="s">
        <v>3</v>
      </c>
    </row>
    <row r="9" spans="1:17" x14ac:dyDescent="0.25">
      <c r="A9" s="56"/>
      <c r="B9" s="55" t="s">
        <v>14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8">
        <f>+SUM(C9:N9)</f>
        <v>0</v>
      </c>
    </row>
    <row r="10" spans="1:17" x14ac:dyDescent="0.25">
      <c r="A10" s="42"/>
      <c r="B10" s="55" t="s">
        <v>6</v>
      </c>
      <c r="C10" s="46">
        <v>81405801.429999992</v>
      </c>
      <c r="D10" s="46">
        <v>92635000</v>
      </c>
      <c r="E10" s="48">
        <v>139532813.53000003</v>
      </c>
      <c r="F10" s="48">
        <v>18529918.73</v>
      </c>
      <c r="G10" s="48">
        <v>15500000</v>
      </c>
      <c r="H10" s="48">
        <v>15000000</v>
      </c>
      <c r="I10" s="46">
        <v>0</v>
      </c>
      <c r="J10" s="46">
        <v>0</v>
      </c>
      <c r="K10" s="57">
        <v>34269128.850000001</v>
      </c>
      <c r="L10" s="58">
        <v>6000000</v>
      </c>
      <c r="M10" s="48">
        <v>4000000</v>
      </c>
      <c r="N10" s="47">
        <v>7699999.9999999991</v>
      </c>
      <c r="O10" s="48">
        <f t="shared" ref="O10:O21" si="0">+SUM(C10:N10)</f>
        <v>414572662.54000008</v>
      </c>
      <c r="P10" s="60"/>
      <c r="Q10" s="40"/>
    </row>
    <row r="11" spans="1:17" x14ac:dyDescent="0.25">
      <c r="A11" s="42"/>
      <c r="B11" s="52" t="s">
        <v>0</v>
      </c>
      <c r="C11" s="46">
        <v>0</v>
      </c>
      <c r="D11" s="46">
        <v>0</v>
      </c>
      <c r="E11" s="48">
        <v>50000</v>
      </c>
      <c r="F11" s="48">
        <v>37730.239999999998</v>
      </c>
      <c r="G11" s="48">
        <v>150920.95999999999</v>
      </c>
      <c r="H11" s="48">
        <v>119190.72</v>
      </c>
      <c r="I11" s="48">
        <v>131190.72</v>
      </c>
      <c r="J11" s="47">
        <v>87460.479999999996</v>
      </c>
      <c r="K11" s="57">
        <v>131190.72</v>
      </c>
      <c r="L11" s="57">
        <v>319931.25</v>
      </c>
      <c r="M11" s="48">
        <v>137460.48000000001</v>
      </c>
      <c r="N11" s="47">
        <v>171460.48000000001</v>
      </c>
      <c r="O11" s="48">
        <f t="shared" si="0"/>
        <v>1336536.05</v>
      </c>
      <c r="P11" s="60"/>
      <c r="Q11" s="40"/>
    </row>
    <row r="12" spans="1:17" x14ac:dyDescent="0.25">
      <c r="A12" s="42"/>
      <c r="B12" s="52" t="s">
        <v>7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8">
        <f t="shared" si="0"/>
        <v>0</v>
      </c>
      <c r="P12" s="60"/>
      <c r="Q12" s="40"/>
    </row>
    <row r="13" spans="1:17" x14ac:dyDescent="0.25">
      <c r="A13" s="42"/>
      <c r="B13" s="52" t="s">
        <v>16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8">
        <f t="shared" si="0"/>
        <v>0</v>
      </c>
      <c r="P13" s="60"/>
      <c r="Q13" s="40"/>
    </row>
    <row r="14" spans="1:17" x14ac:dyDescent="0.25">
      <c r="A14" s="42"/>
      <c r="B14" s="52" t="s">
        <v>8</v>
      </c>
      <c r="C14" s="49">
        <v>6951947.3499999996</v>
      </c>
      <c r="D14" s="48">
        <v>7327456.0700000003</v>
      </c>
      <c r="E14" s="48">
        <v>3721723.09</v>
      </c>
      <c r="F14" s="46">
        <v>0</v>
      </c>
      <c r="G14" s="46">
        <v>0</v>
      </c>
      <c r="H14" s="46">
        <v>0</v>
      </c>
      <c r="I14" s="46">
        <v>0</v>
      </c>
      <c r="J14" s="47">
        <v>2000640</v>
      </c>
      <c r="K14" s="58">
        <v>1575000</v>
      </c>
      <c r="L14" s="58">
        <v>4050000</v>
      </c>
      <c r="M14" s="48">
        <v>1125055.23</v>
      </c>
      <c r="N14" s="46">
        <v>0</v>
      </c>
      <c r="O14" s="48">
        <f t="shared" si="0"/>
        <v>26751821.739999998</v>
      </c>
      <c r="P14" s="60"/>
      <c r="Q14" s="40"/>
    </row>
    <row r="15" spans="1:17" x14ac:dyDescent="0.25">
      <c r="A15" s="42"/>
      <c r="B15" s="52" t="s">
        <v>21</v>
      </c>
      <c r="C15" s="46">
        <v>11295000</v>
      </c>
      <c r="D15" s="46">
        <v>4965043.82</v>
      </c>
      <c r="E15" s="46">
        <v>16950126.800000001</v>
      </c>
      <c r="F15" s="48">
        <v>1079375.72</v>
      </c>
      <c r="G15" s="48">
        <v>603000</v>
      </c>
      <c r="H15" s="48">
        <v>460000</v>
      </c>
      <c r="I15" s="48">
        <v>1750000</v>
      </c>
      <c r="J15" s="46">
        <v>0</v>
      </c>
      <c r="K15" s="58">
        <v>1110000</v>
      </c>
      <c r="L15" s="57">
        <v>1950000</v>
      </c>
      <c r="M15" s="46">
        <v>0</v>
      </c>
      <c r="N15" s="47">
        <v>1065000</v>
      </c>
      <c r="O15" s="48">
        <f t="shared" si="0"/>
        <v>41227546.340000004</v>
      </c>
      <c r="P15" s="60"/>
      <c r="Q15" s="40"/>
    </row>
    <row r="16" spans="1:17" x14ac:dyDescent="0.25">
      <c r="A16" s="42"/>
      <c r="B16" s="52" t="s">
        <v>20</v>
      </c>
      <c r="C16" s="46">
        <v>45036.76</v>
      </c>
      <c r="D16" s="46">
        <v>261000</v>
      </c>
      <c r="E16" s="46">
        <v>314000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57">
        <v>40000</v>
      </c>
      <c r="L16" s="46">
        <v>0</v>
      </c>
      <c r="M16" s="46">
        <v>0</v>
      </c>
      <c r="N16" s="57">
        <v>220000</v>
      </c>
      <c r="O16" s="48">
        <f t="shared" si="0"/>
        <v>880036.76</v>
      </c>
      <c r="P16" s="60"/>
      <c r="Q16" s="40"/>
    </row>
    <row r="17" spans="1:17" x14ac:dyDescent="0.25">
      <c r="A17" s="42"/>
      <c r="B17" s="52" t="s">
        <v>9</v>
      </c>
      <c r="C17" s="49">
        <v>5159374.4800000004</v>
      </c>
      <c r="D17" s="48">
        <v>4609374.4800000004</v>
      </c>
      <c r="E17" s="48">
        <v>5219718.1000000006</v>
      </c>
      <c r="F17" s="46">
        <v>2884687.2399999998</v>
      </c>
      <c r="G17" s="46">
        <v>1768687.2400000002</v>
      </c>
      <c r="H17" s="48">
        <v>1171343.6200000001</v>
      </c>
      <c r="I17" s="46">
        <v>4170218.1000000006</v>
      </c>
      <c r="J17" s="47">
        <v>3530530.8600000003</v>
      </c>
      <c r="K17" s="57">
        <v>4045687.24</v>
      </c>
      <c r="L17" s="57">
        <v>2262000</v>
      </c>
      <c r="M17" s="46">
        <v>0</v>
      </c>
      <c r="N17" s="46">
        <v>0</v>
      </c>
      <c r="O17" s="48">
        <f t="shared" si="0"/>
        <v>34821621.359999999</v>
      </c>
      <c r="P17" s="60"/>
      <c r="Q17" s="40"/>
    </row>
    <row r="18" spans="1:17" x14ac:dyDescent="0.25">
      <c r="A18" s="42"/>
      <c r="B18" s="52" t="s">
        <v>1</v>
      </c>
      <c r="C18" s="49">
        <v>44700052.159999989</v>
      </c>
      <c r="D18" s="48">
        <v>36660846.839999989</v>
      </c>
      <c r="E18" s="48">
        <v>53041843.290000007</v>
      </c>
      <c r="F18" s="46">
        <v>37260595.939999968</v>
      </c>
      <c r="G18" s="46">
        <v>21432452.720000006</v>
      </c>
      <c r="H18" s="48">
        <v>12627768.08</v>
      </c>
      <c r="I18" s="46">
        <v>22882776.52</v>
      </c>
      <c r="J18" s="46">
        <v>37602728.490000002</v>
      </c>
      <c r="K18" s="57">
        <v>37537643.479999997</v>
      </c>
      <c r="L18" s="58">
        <v>29982603.599999998</v>
      </c>
      <c r="M18" s="48">
        <v>10160183.659999996</v>
      </c>
      <c r="N18" s="57">
        <v>21312299.280000005</v>
      </c>
      <c r="O18" s="48">
        <f t="shared" si="0"/>
        <v>365201794.06</v>
      </c>
      <c r="P18" s="60"/>
      <c r="Q18" s="40"/>
    </row>
    <row r="19" spans="1:17" x14ac:dyDescent="0.25">
      <c r="A19" s="42"/>
      <c r="B19" s="52" t="s">
        <v>10</v>
      </c>
      <c r="C19" s="46">
        <v>3000000</v>
      </c>
      <c r="D19" s="46">
        <v>600000</v>
      </c>
      <c r="E19" s="46">
        <v>150000</v>
      </c>
      <c r="F19" s="48">
        <v>400000</v>
      </c>
      <c r="G19" s="48">
        <v>1450000</v>
      </c>
      <c r="H19" s="48">
        <v>2893382.13</v>
      </c>
      <c r="I19" s="48">
        <v>250000</v>
      </c>
      <c r="J19" s="46">
        <v>9351028.4000000004</v>
      </c>
      <c r="K19" s="58">
        <v>4241700.7799999993</v>
      </c>
      <c r="L19" s="58">
        <v>5525198.6900000004</v>
      </c>
      <c r="M19" s="48">
        <v>5581584.0499999998</v>
      </c>
      <c r="N19" s="47">
        <v>3214594.43</v>
      </c>
      <c r="O19" s="48">
        <f t="shared" si="0"/>
        <v>36657488.480000004</v>
      </c>
      <c r="P19" s="60"/>
      <c r="Q19" s="40"/>
    </row>
    <row r="20" spans="1:17" x14ac:dyDescent="0.25">
      <c r="A20" s="42"/>
      <c r="B20" s="52" t="s">
        <v>2</v>
      </c>
      <c r="C20" s="46">
        <v>37797694.390000008</v>
      </c>
      <c r="D20" s="46">
        <v>31523989.120000005</v>
      </c>
      <c r="E20" s="46">
        <v>43169783.580000021</v>
      </c>
      <c r="F20" s="48">
        <v>19957022.629999999</v>
      </c>
      <c r="G20" s="48">
        <v>10548656.85</v>
      </c>
      <c r="H20" s="48">
        <v>16766748.350000009</v>
      </c>
      <c r="I20" s="46">
        <v>10806540.509999998</v>
      </c>
      <c r="J20" s="46">
        <v>0</v>
      </c>
      <c r="K20" s="57">
        <v>10553941.539999999</v>
      </c>
      <c r="L20" s="57">
        <v>16725414.150000008</v>
      </c>
      <c r="M20" s="48">
        <v>14125605.219999999</v>
      </c>
      <c r="N20" s="51">
        <v>13429066.870000007</v>
      </c>
      <c r="O20" s="48">
        <f t="shared" si="0"/>
        <v>225404463.21000001</v>
      </c>
      <c r="P20" s="60"/>
    </row>
    <row r="21" spans="1:17" x14ac:dyDescent="0.25">
      <c r="B21" s="50" t="s">
        <v>18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8">
        <f t="shared" si="0"/>
        <v>0</v>
      </c>
    </row>
    <row r="22" spans="1:17" x14ac:dyDescent="0.25">
      <c r="B22" s="53" t="s">
        <v>3</v>
      </c>
      <c r="C22" s="54">
        <f>+SUM(C9:C21)</f>
        <v>190354906.56999999</v>
      </c>
      <c r="D22" s="54">
        <f>+SUM(D9:D21)</f>
        <v>178582710.32999998</v>
      </c>
      <c r="E22" s="54">
        <f>+SUM(E9:E20)</f>
        <v>262150008.39000008</v>
      </c>
      <c r="F22" s="54">
        <f>+SUM(F9:F20)</f>
        <v>80149330.499999955</v>
      </c>
      <c r="G22" s="54">
        <f>+SUM(G9:G20)</f>
        <v>51453717.770000011</v>
      </c>
      <c r="H22" s="54">
        <f>+SUM(H9:H20)</f>
        <v>49038432.900000006</v>
      </c>
      <c r="I22" s="54">
        <f>+SUM(I9:I20)</f>
        <v>39990725.849999994</v>
      </c>
      <c r="J22" s="54">
        <f>+SUM(J9:J21)</f>
        <v>52572388.229999997</v>
      </c>
      <c r="K22" s="54">
        <f>+SUM(K9:K20)</f>
        <v>93504292.609999985</v>
      </c>
      <c r="L22" s="54">
        <f>+SUM(L9:L20)</f>
        <v>66815147.689999998</v>
      </c>
      <c r="M22" s="54">
        <f>+SUM(M9:M20)</f>
        <v>35129888.640000001</v>
      </c>
      <c r="N22" s="54">
        <f>+SUM(N9:N21)</f>
        <v>47112421.06000001</v>
      </c>
      <c r="O22" s="54">
        <f>+SUM(C22:N22)</f>
        <v>1146853970.5400002</v>
      </c>
    </row>
    <row r="23" spans="1:17" x14ac:dyDescent="0.25">
      <c r="B23" s="67" t="s">
        <v>5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9"/>
      <c r="D27" s="20"/>
      <c r="E27" s="20"/>
      <c r="F27" s="20"/>
    </row>
    <row r="28" spans="1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1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1:17" s="2" customFormat="1" x14ac:dyDescent="0.25">
      <c r="C30" s="19"/>
      <c r="D30" s="20"/>
      <c r="E30" s="20"/>
      <c r="F30" s="20"/>
    </row>
    <row r="31" spans="1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1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5"/>
  <sheetViews>
    <sheetView topLeftCell="B2" zoomScale="69" zoomScaleNormal="69" workbookViewId="0">
      <selection activeCell="B2" sqref="A1:XFD1048576"/>
    </sheetView>
  </sheetViews>
  <sheetFormatPr baseColWidth="10" defaultRowHeight="15" x14ac:dyDescent="0.25"/>
  <cols>
    <col min="1" max="1" width="29" style="1" customWidth="1"/>
    <col min="2" max="2" width="27" style="1" bestFit="1" customWidth="1"/>
    <col min="3" max="3" width="17.7109375" style="1" bestFit="1" customWidth="1"/>
    <col min="4" max="4" width="17" style="1" bestFit="1" customWidth="1"/>
    <col min="5" max="5" width="17.28515625" style="1" bestFit="1" customWidth="1"/>
    <col min="6" max="6" width="17.7109375" style="1" bestFit="1" customWidth="1"/>
    <col min="7" max="7" width="17.140625" style="1" bestFit="1" customWidth="1"/>
    <col min="8" max="8" width="17.7109375" style="1" bestFit="1" customWidth="1"/>
    <col min="9" max="9" width="18.140625" style="1" bestFit="1" customWidth="1"/>
    <col min="10" max="10" width="17.42578125" style="1" bestFit="1" customWidth="1"/>
    <col min="11" max="11" width="17.85546875" style="1" bestFit="1" customWidth="1"/>
    <col min="12" max="12" width="18.28515625" style="1" bestFit="1" customWidth="1"/>
    <col min="13" max="13" width="19.140625" style="1" bestFit="1" customWidth="1"/>
    <col min="14" max="14" width="18.5703125" style="1" bestFit="1" customWidth="1"/>
    <col min="15" max="15" width="20.140625" style="1" bestFit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7" spans="1:17" ht="66" customHeight="1" x14ac:dyDescent="0.25">
      <c r="B7" s="66" t="s">
        <v>26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7" x14ac:dyDescent="0.25">
      <c r="B8" s="61" t="s">
        <v>4</v>
      </c>
      <c r="C8" s="44">
        <v>44197</v>
      </c>
      <c r="D8" s="44">
        <v>44228</v>
      </c>
      <c r="E8" s="44">
        <v>44256</v>
      </c>
      <c r="F8" s="44">
        <v>44287</v>
      </c>
      <c r="G8" s="44">
        <v>44317</v>
      </c>
      <c r="H8" s="44">
        <v>44348</v>
      </c>
      <c r="I8" s="44">
        <v>44378</v>
      </c>
      <c r="J8" s="44">
        <v>44409</v>
      </c>
      <c r="K8" s="44">
        <v>44440</v>
      </c>
      <c r="L8" s="44">
        <v>44470</v>
      </c>
      <c r="M8" s="44">
        <v>44501</v>
      </c>
      <c r="N8" s="44">
        <v>44531</v>
      </c>
      <c r="O8" s="44" t="s">
        <v>3</v>
      </c>
    </row>
    <row r="9" spans="1:17" x14ac:dyDescent="0.25">
      <c r="A9" s="56"/>
      <c r="B9" s="55" t="s">
        <v>14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8">
        <f>+SUM(C9:N9)</f>
        <v>0</v>
      </c>
    </row>
    <row r="10" spans="1:17" x14ac:dyDescent="0.25">
      <c r="A10" s="42"/>
      <c r="B10" s="55" t="s">
        <v>6</v>
      </c>
      <c r="C10" s="46">
        <v>7000000</v>
      </c>
      <c r="D10" s="46">
        <v>19400000</v>
      </c>
      <c r="E10" s="48">
        <v>66000000</v>
      </c>
      <c r="F10" s="48">
        <v>97725000</v>
      </c>
      <c r="G10" s="48">
        <v>67699673.340000004</v>
      </c>
      <c r="H10" s="48">
        <v>49800000</v>
      </c>
      <c r="I10" s="46">
        <v>44400000</v>
      </c>
      <c r="J10" s="46">
        <v>88743504.5</v>
      </c>
      <c r="K10" s="57">
        <v>87993475.560000002</v>
      </c>
      <c r="L10" s="58">
        <v>57092799.900000006</v>
      </c>
      <c r="M10" s="48">
        <v>91500000</v>
      </c>
      <c r="N10" s="47">
        <v>119628965.25</v>
      </c>
      <c r="O10" s="48">
        <f t="shared" ref="O10:O14" si="0">+SUM(C10:N10)</f>
        <v>796983418.55000007</v>
      </c>
      <c r="P10" s="60"/>
      <c r="Q10" s="40"/>
    </row>
    <row r="11" spans="1:17" x14ac:dyDescent="0.25">
      <c r="A11" s="42"/>
      <c r="B11" s="52" t="s">
        <v>0</v>
      </c>
      <c r="C11" s="46">
        <v>471964.52</v>
      </c>
      <c r="D11" s="46">
        <v>209549.30000000002</v>
      </c>
      <c r="E11" s="48">
        <v>150061.1</v>
      </c>
      <c r="F11" s="48">
        <v>230753.07</v>
      </c>
      <c r="G11" s="48">
        <v>560303.94000000006</v>
      </c>
      <c r="H11" s="48">
        <v>39719.4</v>
      </c>
      <c r="I11" s="48">
        <v>55002.98</v>
      </c>
      <c r="J11" s="47">
        <v>47000</v>
      </c>
      <c r="K11" s="46">
        <v>0</v>
      </c>
      <c r="L11" s="46">
        <v>0</v>
      </c>
      <c r="M11" s="46">
        <v>0</v>
      </c>
      <c r="N11" s="46">
        <v>0</v>
      </c>
      <c r="O11" s="48">
        <f t="shared" si="0"/>
        <v>1764354.31</v>
      </c>
      <c r="P11" s="60"/>
      <c r="Q11" s="40"/>
    </row>
    <row r="12" spans="1:17" x14ac:dyDescent="0.25">
      <c r="A12" s="42"/>
      <c r="B12" s="52" t="s">
        <v>7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8">
        <f t="shared" si="0"/>
        <v>0</v>
      </c>
      <c r="P12" s="60"/>
      <c r="Q12" s="40"/>
    </row>
    <row r="13" spans="1:17" x14ac:dyDescent="0.25">
      <c r="A13" s="42"/>
      <c r="B13" s="52" t="s">
        <v>16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8">
        <f t="shared" si="0"/>
        <v>0</v>
      </c>
      <c r="P13" s="60"/>
      <c r="Q13" s="40"/>
    </row>
    <row r="14" spans="1:17" x14ac:dyDescent="0.25">
      <c r="A14" s="42"/>
      <c r="B14" s="52" t="s">
        <v>8</v>
      </c>
      <c r="C14" s="46">
        <v>4006700.12</v>
      </c>
      <c r="D14" s="46">
        <v>0</v>
      </c>
      <c r="E14" s="46">
        <v>0</v>
      </c>
      <c r="F14" s="46">
        <v>7910777.3500000006</v>
      </c>
      <c r="G14" s="46">
        <v>7912304.2600000007</v>
      </c>
      <c r="H14" s="46">
        <v>0</v>
      </c>
      <c r="I14" s="46">
        <v>200539.88999999998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8">
        <f t="shared" si="0"/>
        <v>20030321.620000001</v>
      </c>
      <c r="P14" s="60"/>
      <c r="Q14" s="40"/>
    </row>
    <row r="15" spans="1:17" x14ac:dyDescent="0.25">
      <c r="A15" s="42"/>
      <c r="B15" s="52" t="s">
        <v>21</v>
      </c>
      <c r="C15" s="46">
        <v>0</v>
      </c>
      <c r="D15" s="46">
        <v>2100000</v>
      </c>
      <c r="E15" s="46">
        <v>7045000</v>
      </c>
      <c r="F15" s="46">
        <v>5750000</v>
      </c>
      <c r="G15" s="46">
        <v>1300000</v>
      </c>
      <c r="H15" s="46">
        <v>1800000</v>
      </c>
      <c r="I15" s="46">
        <v>230000</v>
      </c>
      <c r="J15" s="46">
        <v>0</v>
      </c>
      <c r="K15" s="57">
        <v>1000000</v>
      </c>
      <c r="L15" s="57">
        <v>325000</v>
      </c>
      <c r="M15" s="48">
        <v>725000</v>
      </c>
      <c r="N15" s="47">
        <v>825000</v>
      </c>
      <c r="O15" s="48">
        <f t="shared" ref="O15:O20" si="1">+SUM(C15:N15)</f>
        <v>21100000</v>
      </c>
      <c r="P15" s="60"/>
      <c r="Q15" s="40"/>
    </row>
    <row r="16" spans="1:17" x14ac:dyDescent="0.25">
      <c r="A16" s="42"/>
      <c r="B16" s="52" t="s">
        <v>20</v>
      </c>
      <c r="C16" s="46">
        <v>750000</v>
      </c>
      <c r="D16" s="46">
        <v>440000</v>
      </c>
      <c r="E16" s="46">
        <v>0</v>
      </c>
      <c r="F16" s="46">
        <v>56000</v>
      </c>
      <c r="G16" s="46">
        <v>0</v>
      </c>
      <c r="H16" s="46">
        <v>73267.56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8">
        <f t="shared" si="1"/>
        <v>1319267.56</v>
      </c>
      <c r="P16" s="60"/>
      <c r="Q16" s="40"/>
    </row>
    <row r="17" spans="1:17" x14ac:dyDescent="0.25">
      <c r="A17" s="42"/>
      <c r="B17" s="52" t="s">
        <v>9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8">
        <f t="shared" si="1"/>
        <v>0</v>
      </c>
      <c r="P17" s="60"/>
      <c r="Q17" s="40"/>
    </row>
    <row r="18" spans="1:17" x14ac:dyDescent="0.25">
      <c r="A18" s="42"/>
      <c r="B18" s="52" t="s">
        <v>1</v>
      </c>
      <c r="C18" s="49">
        <v>25326280.809999995</v>
      </c>
      <c r="D18" s="48">
        <v>30590583.729999997</v>
      </c>
      <c r="E18" s="46">
        <v>27714328.629999995</v>
      </c>
      <c r="F18" s="48">
        <v>26515046.420000006</v>
      </c>
      <c r="G18" s="46">
        <v>26697165.529999994</v>
      </c>
      <c r="H18" s="46">
        <v>29742858.239999995</v>
      </c>
      <c r="I18" s="46">
        <v>20918966.02</v>
      </c>
      <c r="J18" s="46">
        <v>14356570.640000002</v>
      </c>
      <c r="K18" s="46">
        <v>16347468.960000001</v>
      </c>
      <c r="L18" s="46">
        <v>3531869.0399999986</v>
      </c>
      <c r="M18" s="46">
        <v>3264399.3800000004</v>
      </c>
      <c r="N18" s="46">
        <v>2704504.64</v>
      </c>
      <c r="O18" s="48">
        <f t="shared" si="1"/>
        <v>227710042.03999996</v>
      </c>
      <c r="P18" s="60"/>
      <c r="Q18" s="40"/>
    </row>
    <row r="19" spans="1:17" x14ac:dyDescent="0.25">
      <c r="A19" s="42"/>
      <c r="B19" s="52" t="s">
        <v>10</v>
      </c>
      <c r="C19" s="46">
        <v>0</v>
      </c>
      <c r="D19" s="46">
        <v>2865224.8199999994</v>
      </c>
      <c r="E19" s="48">
        <v>3298400.7999999993</v>
      </c>
      <c r="F19" s="46">
        <v>798422.82000000007</v>
      </c>
      <c r="G19" s="48">
        <v>399244.44</v>
      </c>
      <c r="H19" s="46">
        <v>0</v>
      </c>
      <c r="I19" s="46">
        <v>0</v>
      </c>
      <c r="J19" s="46">
        <v>117283.56999999999</v>
      </c>
      <c r="K19" s="46">
        <v>447363.75</v>
      </c>
      <c r="L19" s="46">
        <v>1600000</v>
      </c>
      <c r="M19" s="46">
        <v>1800000</v>
      </c>
      <c r="N19" s="46">
        <v>6804546.8400000008</v>
      </c>
      <c r="O19" s="48">
        <f t="shared" si="1"/>
        <v>18130487.039999999</v>
      </c>
      <c r="P19" s="60"/>
      <c r="Q19" s="40"/>
    </row>
    <row r="20" spans="1:17" x14ac:dyDescent="0.25">
      <c r="A20" s="42"/>
      <c r="B20" s="52" t="s">
        <v>2</v>
      </c>
      <c r="C20" s="46">
        <v>627162.79</v>
      </c>
      <c r="D20" s="46">
        <v>13588087.259999998</v>
      </c>
      <c r="E20" s="46">
        <v>13628672.520000003</v>
      </c>
      <c r="F20" s="46">
        <v>14344084.140000001</v>
      </c>
      <c r="G20" s="46">
        <v>14090814.98</v>
      </c>
      <c r="H20" s="48">
        <v>19968410.390000004</v>
      </c>
      <c r="I20" s="48">
        <v>22672761.590000004</v>
      </c>
      <c r="J20" s="47">
        <v>20763086.689999994</v>
      </c>
      <c r="K20" s="58">
        <v>23870339.590000011</v>
      </c>
      <c r="L20" s="58">
        <v>23982852.020000011</v>
      </c>
      <c r="M20" s="48">
        <v>17961423.91</v>
      </c>
      <c r="N20" s="46">
        <v>13362003.440000001</v>
      </c>
      <c r="O20" s="48">
        <f t="shared" si="1"/>
        <v>198859699.32000002</v>
      </c>
      <c r="P20" s="60"/>
    </row>
    <row r="21" spans="1:17" x14ac:dyDescent="0.25">
      <c r="B21" s="50" t="s">
        <v>18</v>
      </c>
      <c r="C21" s="46">
        <v>9344939.7800000012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8">
        <f t="shared" ref="O21" si="2">+SUM(C21:N21)</f>
        <v>9344939.7800000012</v>
      </c>
    </row>
    <row r="22" spans="1:17" x14ac:dyDescent="0.25">
      <c r="B22" s="53" t="s">
        <v>3</v>
      </c>
      <c r="C22" s="54">
        <f>+SUM(C9:C21)</f>
        <v>47527048.019999996</v>
      </c>
      <c r="D22" s="54">
        <f>+SUM(D9:D21)</f>
        <v>69193445.109999999</v>
      </c>
      <c r="E22" s="54">
        <f>+SUM(E9:E20)</f>
        <v>117836463.04999998</v>
      </c>
      <c r="F22" s="54">
        <f>+SUM(F9:F20)</f>
        <v>153330083.80000001</v>
      </c>
      <c r="G22" s="54">
        <f>+SUM(G9:G20)</f>
        <v>118659506.48999999</v>
      </c>
      <c r="H22" s="54">
        <f>+SUM(H9:H20)</f>
        <v>101424255.58999999</v>
      </c>
      <c r="I22" s="54">
        <f>+SUM(I9:I20)</f>
        <v>88477270.480000004</v>
      </c>
      <c r="J22" s="54">
        <f>+SUM(J9:J21)</f>
        <v>124027445.39999999</v>
      </c>
      <c r="K22" s="54">
        <f>+SUM(K9:K20)</f>
        <v>129658647.86000001</v>
      </c>
      <c r="L22" s="54">
        <f>+SUM(L9:L20)</f>
        <v>86532520.960000008</v>
      </c>
      <c r="M22" s="54">
        <f>+SUM(M9:M20)</f>
        <v>115250823.28999999</v>
      </c>
      <c r="N22" s="54">
        <f>+SUM(N9:N21)</f>
        <v>143325020.17000002</v>
      </c>
      <c r="O22" s="54">
        <f>+SUM(C22:N22)</f>
        <v>1295242530.2200003</v>
      </c>
    </row>
    <row r="23" spans="1:17" x14ac:dyDescent="0.25">
      <c r="B23" s="67" t="s">
        <v>5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9"/>
      <c r="D27" s="20"/>
      <c r="E27" s="20"/>
      <c r="F27" s="20"/>
    </row>
    <row r="28" spans="1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1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1:17" s="2" customFormat="1" x14ac:dyDescent="0.25">
      <c r="C30" s="19"/>
      <c r="D30" s="20"/>
      <c r="E30" s="20"/>
      <c r="F30" s="20"/>
    </row>
    <row r="31" spans="1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1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5"/>
  <sheetViews>
    <sheetView tabSelected="1" topLeftCell="D4" workbookViewId="0">
      <selection activeCell="H4" sqref="H4"/>
    </sheetView>
  </sheetViews>
  <sheetFormatPr baseColWidth="10" defaultRowHeight="15" x14ac:dyDescent="0.25"/>
  <cols>
    <col min="1" max="1" width="29" style="1" customWidth="1"/>
    <col min="2" max="2" width="27" style="1" bestFit="1" customWidth="1"/>
    <col min="3" max="3" width="17.7109375" style="1" bestFit="1" customWidth="1"/>
    <col min="4" max="4" width="17" style="1" bestFit="1" customWidth="1"/>
    <col min="5" max="5" width="17.28515625" style="1" bestFit="1" customWidth="1"/>
    <col min="6" max="6" width="17.7109375" style="1" bestFit="1" customWidth="1"/>
    <col min="7" max="7" width="17.140625" style="1" bestFit="1" customWidth="1"/>
    <col min="8" max="8" width="17.7109375" style="1" bestFit="1" customWidth="1"/>
    <col min="9" max="9" width="18.140625" style="1" bestFit="1" customWidth="1"/>
    <col min="10" max="10" width="17.42578125" style="1" bestFit="1" customWidth="1"/>
    <col min="11" max="11" width="17.85546875" style="1" bestFit="1" customWidth="1"/>
    <col min="12" max="12" width="18.28515625" style="1" bestFit="1" customWidth="1"/>
    <col min="13" max="13" width="19.140625" style="1" bestFit="1" customWidth="1"/>
    <col min="14" max="14" width="18.5703125" style="1" bestFit="1" customWidth="1"/>
    <col min="15" max="15" width="20.140625" style="1" bestFit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7" spans="1:17" ht="66" customHeight="1" x14ac:dyDescent="0.25">
      <c r="B7" s="66" t="s">
        <v>27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7" x14ac:dyDescent="0.25">
      <c r="B8" s="62" t="s">
        <v>4</v>
      </c>
      <c r="C8" s="44">
        <v>44562</v>
      </c>
      <c r="D8" s="44">
        <v>44593</v>
      </c>
      <c r="E8" s="44">
        <v>44621</v>
      </c>
      <c r="F8" s="44">
        <v>44652</v>
      </c>
      <c r="G8" s="44">
        <v>44682</v>
      </c>
      <c r="H8" s="44">
        <v>44713</v>
      </c>
      <c r="I8" s="44">
        <v>44743</v>
      </c>
      <c r="J8" s="44">
        <v>44774</v>
      </c>
      <c r="K8" s="44">
        <v>44805</v>
      </c>
      <c r="L8" s="44">
        <v>44835</v>
      </c>
      <c r="M8" s="44">
        <v>44866</v>
      </c>
      <c r="N8" s="44">
        <v>44896</v>
      </c>
      <c r="O8" s="44" t="s">
        <v>3</v>
      </c>
    </row>
    <row r="9" spans="1:17" x14ac:dyDescent="0.25">
      <c r="A9" s="56"/>
      <c r="B9" s="55" t="s">
        <v>14</v>
      </c>
      <c r="C9" s="46">
        <v>0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8">
        <f>+SUM(C9:N9)</f>
        <v>0</v>
      </c>
    </row>
    <row r="10" spans="1:17" x14ac:dyDescent="0.25">
      <c r="A10" s="42"/>
      <c r="B10" s="55" t="s">
        <v>6</v>
      </c>
      <c r="C10" s="46">
        <v>60600000</v>
      </c>
      <c r="D10" s="46"/>
      <c r="E10" s="48"/>
      <c r="F10" s="48"/>
      <c r="G10" s="48"/>
      <c r="H10" s="48"/>
      <c r="I10" s="46"/>
      <c r="J10" s="46"/>
      <c r="K10" s="57"/>
      <c r="L10" s="58"/>
      <c r="M10" s="48"/>
      <c r="N10" s="47"/>
      <c r="O10" s="48">
        <f t="shared" ref="O10:O21" si="0">+SUM(C10:N10)</f>
        <v>60600000</v>
      </c>
      <c r="P10" s="60"/>
      <c r="Q10" s="40"/>
    </row>
    <row r="11" spans="1:17" x14ac:dyDescent="0.25">
      <c r="A11" s="42"/>
      <c r="B11" s="52" t="s">
        <v>0</v>
      </c>
      <c r="C11" s="46">
        <v>0</v>
      </c>
      <c r="D11" s="46"/>
      <c r="E11" s="48"/>
      <c r="F11" s="48"/>
      <c r="G11" s="48"/>
      <c r="H11" s="48"/>
      <c r="I11" s="48"/>
      <c r="J11" s="47"/>
      <c r="K11" s="46"/>
      <c r="L11" s="46"/>
      <c r="M11" s="46"/>
      <c r="N11" s="46"/>
      <c r="O11" s="48">
        <f t="shared" si="0"/>
        <v>0</v>
      </c>
      <c r="P11" s="60"/>
      <c r="Q11" s="40"/>
    </row>
    <row r="12" spans="1:17" x14ac:dyDescent="0.25">
      <c r="A12" s="42"/>
      <c r="B12" s="52" t="s">
        <v>7</v>
      </c>
      <c r="C12" s="46">
        <v>0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8">
        <f t="shared" si="0"/>
        <v>0</v>
      </c>
      <c r="P12" s="60"/>
      <c r="Q12" s="40"/>
    </row>
    <row r="13" spans="1:17" x14ac:dyDescent="0.25">
      <c r="A13" s="42"/>
      <c r="B13" s="52" t="s">
        <v>16</v>
      </c>
      <c r="C13" s="46">
        <v>0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8">
        <f t="shared" si="0"/>
        <v>0</v>
      </c>
      <c r="P13" s="60"/>
      <c r="Q13" s="40"/>
    </row>
    <row r="14" spans="1:17" x14ac:dyDescent="0.25">
      <c r="A14" s="42"/>
      <c r="B14" s="52" t="s">
        <v>8</v>
      </c>
      <c r="C14" s="46">
        <v>0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8">
        <f t="shared" si="0"/>
        <v>0</v>
      </c>
      <c r="P14" s="60"/>
      <c r="Q14" s="40"/>
    </row>
    <row r="15" spans="1:17" x14ac:dyDescent="0.25">
      <c r="A15" s="42"/>
      <c r="B15" s="52" t="s">
        <v>21</v>
      </c>
      <c r="C15" s="46">
        <v>3500000</v>
      </c>
      <c r="D15" s="46"/>
      <c r="E15" s="46"/>
      <c r="F15" s="46"/>
      <c r="G15" s="46"/>
      <c r="H15" s="46"/>
      <c r="I15" s="46"/>
      <c r="J15" s="46"/>
      <c r="K15" s="57"/>
      <c r="L15" s="57"/>
      <c r="M15" s="48"/>
      <c r="N15" s="47"/>
      <c r="O15" s="48">
        <f>+SUM(C15:N15)</f>
        <v>3500000</v>
      </c>
      <c r="P15" s="60"/>
      <c r="Q15" s="40"/>
    </row>
    <row r="16" spans="1:17" x14ac:dyDescent="0.25">
      <c r="A16" s="42"/>
      <c r="B16" s="52" t="s">
        <v>20</v>
      </c>
      <c r="C16" s="46">
        <v>0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8">
        <f>+SUM(C16:N16)</f>
        <v>0</v>
      </c>
      <c r="P16" s="60"/>
      <c r="Q16" s="40"/>
    </row>
    <row r="17" spans="1:17" x14ac:dyDescent="0.25">
      <c r="A17" s="42"/>
      <c r="B17" s="52" t="s">
        <v>9</v>
      </c>
      <c r="C17" s="46">
        <v>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8">
        <f>+SUM(C17:N17)</f>
        <v>0</v>
      </c>
      <c r="P17" s="60"/>
      <c r="Q17" s="40"/>
    </row>
    <row r="18" spans="1:17" x14ac:dyDescent="0.25">
      <c r="A18" s="42"/>
      <c r="B18" s="52" t="s">
        <v>1</v>
      </c>
      <c r="C18" s="46">
        <v>1614813.3099999998</v>
      </c>
      <c r="D18" s="48"/>
      <c r="E18" s="46"/>
      <c r="F18" s="48"/>
      <c r="G18" s="46"/>
      <c r="H18" s="46"/>
      <c r="I18" s="46"/>
      <c r="J18" s="46"/>
      <c r="K18" s="46"/>
      <c r="L18" s="46"/>
      <c r="M18" s="46"/>
      <c r="N18" s="46"/>
      <c r="O18" s="48">
        <f>+SUM(C18:N18)</f>
        <v>1614813.3099999998</v>
      </c>
      <c r="P18" s="60"/>
      <c r="Q18" s="40"/>
    </row>
    <row r="19" spans="1:17" x14ac:dyDescent="0.25">
      <c r="A19" s="42"/>
      <c r="B19" s="52" t="s">
        <v>10</v>
      </c>
      <c r="C19" s="46">
        <v>0</v>
      </c>
      <c r="D19" s="46"/>
      <c r="E19" s="48"/>
      <c r="F19" s="46"/>
      <c r="G19" s="48"/>
      <c r="H19" s="46"/>
      <c r="I19" s="46"/>
      <c r="J19" s="46"/>
      <c r="K19" s="46"/>
      <c r="L19" s="46"/>
      <c r="M19" s="46"/>
      <c r="N19" s="46"/>
      <c r="O19" s="48">
        <f>+SUM(C19:N19)</f>
        <v>0</v>
      </c>
      <c r="P19" s="60"/>
      <c r="Q19" s="40"/>
    </row>
    <row r="20" spans="1:17" x14ac:dyDescent="0.25">
      <c r="A20" s="42"/>
      <c r="B20" s="52" t="s">
        <v>2</v>
      </c>
      <c r="C20" s="46">
        <v>14445931.349999996</v>
      </c>
      <c r="D20" s="46"/>
      <c r="E20" s="46"/>
      <c r="F20" s="46"/>
      <c r="G20" s="46"/>
      <c r="H20" s="48"/>
      <c r="I20" s="48"/>
      <c r="J20" s="47"/>
      <c r="K20" s="58"/>
      <c r="L20" s="58"/>
      <c r="M20" s="48"/>
      <c r="N20" s="46"/>
      <c r="O20" s="48">
        <f>+SUM(C20:N20)</f>
        <v>14445931.349999996</v>
      </c>
      <c r="P20" s="60"/>
    </row>
    <row r="21" spans="1:17" x14ac:dyDescent="0.25">
      <c r="B21" s="50" t="s">
        <v>18</v>
      </c>
      <c r="C21" s="46">
        <v>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8">
        <f t="shared" si="0"/>
        <v>0</v>
      </c>
    </row>
    <row r="22" spans="1:17" x14ac:dyDescent="0.25">
      <c r="B22" s="53" t="s">
        <v>3</v>
      </c>
      <c r="C22" s="54">
        <f>+SUM(C9:C21)</f>
        <v>80160744.659999996</v>
      </c>
      <c r="D22" s="54">
        <f>+SUM(D9:D21)</f>
        <v>0</v>
      </c>
      <c r="E22" s="54">
        <f>+SUM(E9:E20)</f>
        <v>0</v>
      </c>
      <c r="F22" s="54">
        <f>+SUM(F9:F20)</f>
        <v>0</v>
      </c>
      <c r="G22" s="54">
        <f>+SUM(G9:G20)</f>
        <v>0</v>
      </c>
      <c r="H22" s="54">
        <f>+SUM(H9:H20)</f>
        <v>0</v>
      </c>
      <c r="I22" s="54">
        <f>+SUM(I9:I20)</f>
        <v>0</v>
      </c>
      <c r="J22" s="54">
        <f>+SUM(J9:J21)</f>
        <v>0</v>
      </c>
      <c r="K22" s="54">
        <f>+SUM(K9:K20)</f>
        <v>0</v>
      </c>
      <c r="L22" s="54">
        <f>+SUM(L9:L20)</f>
        <v>0</v>
      </c>
      <c r="M22" s="54">
        <f>+SUM(M9:M20)</f>
        <v>0</v>
      </c>
      <c r="N22" s="54">
        <f>+SUM(N9:N21)</f>
        <v>0</v>
      </c>
      <c r="O22" s="54">
        <f>+SUM(C22:N22)</f>
        <v>80160744.659999996</v>
      </c>
    </row>
    <row r="23" spans="1:17" x14ac:dyDescent="0.25">
      <c r="B23" s="67" t="s">
        <v>5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9"/>
      <c r="D27" s="20"/>
      <c r="E27" s="20"/>
      <c r="F27" s="20"/>
    </row>
    <row r="28" spans="1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1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1:17" s="2" customFormat="1" x14ac:dyDescent="0.25">
      <c r="C30" s="19"/>
      <c r="D30" s="20"/>
      <c r="E30" s="20"/>
      <c r="F30" s="20"/>
    </row>
    <row r="31" spans="1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1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0"/>
  <sheetViews>
    <sheetView zoomScaleSheetLayoutView="100" workbookViewId="0">
      <selection activeCell="B9" sqref="B9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15.85546875" style="1" bestFit="1" customWidth="1"/>
    <col min="4" max="4" width="21.28515625" style="1" bestFit="1" customWidth="1"/>
    <col min="5" max="10" width="15" style="1" customWidth="1"/>
    <col min="11" max="11" width="21.5703125" style="1" bestFit="1" customWidth="1"/>
    <col min="12" max="13" width="15" style="1" customWidth="1"/>
    <col min="14" max="14" width="22.5703125" style="1" bestFit="1" customWidth="1"/>
    <col min="15" max="15" width="24.140625" style="1" bestFit="1" customWidth="1"/>
    <col min="16" max="16384" width="11.42578125" style="1"/>
  </cols>
  <sheetData>
    <row r="7" spans="2:15" ht="66" customHeight="1" x14ac:dyDescent="0.25">
      <c r="B7" s="63" t="s">
        <v>12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" t="s">
        <v>4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3</v>
      </c>
    </row>
    <row r="9" spans="2:15" x14ac:dyDescent="0.25">
      <c r="B9" s="14" t="s">
        <v>14</v>
      </c>
      <c r="C9" s="30">
        <v>5595921.870000001</v>
      </c>
      <c r="D9" s="31">
        <v>10248793.770000001</v>
      </c>
      <c r="E9" s="31">
        <v>20914628.119999997</v>
      </c>
      <c r="F9" s="31">
        <v>13502784.509999998</v>
      </c>
      <c r="G9" s="31">
        <v>22768150.440000001</v>
      </c>
      <c r="H9" s="31">
        <v>35186786.260000005</v>
      </c>
      <c r="I9" s="31">
        <v>25516552.57</v>
      </c>
      <c r="J9" s="31">
        <v>31609061.890000001</v>
      </c>
      <c r="K9" s="31">
        <v>34635372.990000002</v>
      </c>
      <c r="L9" s="31">
        <v>31240314.719999995</v>
      </c>
      <c r="M9" s="31">
        <v>9740987.0600000005</v>
      </c>
      <c r="N9" s="31">
        <v>7932425.9399999995</v>
      </c>
      <c r="O9" s="31">
        <v>248891780.14000002</v>
      </c>
    </row>
    <row r="10" spans="2:15" x14ac:dyDescent="0.25">
      <c r="B10" s="14" t="s">
        <v>6</v>
      </c>
      <c r="C10" s="30">
        <v>121952999.5</v>
      </c>
      <c r="D10" s="31">
        <v>88116600</v>
      </c>
      <c r="E10" s="31">
        <v>47320232.850000001</v>
      </c>
      <c r="F10" s="31">
        <v>12254075</v>
      </c>
      <c r="G10" s="31">
        <v>20013000</v>
      </c>
      <c r="H10" s="31">
        <v>5888000</v>
      </c>
      <c r="I10" s="31">
        <v>8700000</v>
      </c>
      <c r="J10" s="31">
        <v>12074000</v>
      </c>
      <c r="K10" s="31">
        <v>30872380.940000001</v>
      </c>
      <c r="L10" s="31">
        <v>33994000</v>
      </c>
      <c r="M10" s="31">
        <v>51697186.880000003</v>
      </c>
      <c r="N10" s="31">
        <v>108201614.83000003</v>
      </c>
      <c r="O10" s="31">
        <v>541084090</v>
      </c>
    </row>
    <row r="11" spans="2:15" x14ac:dyDescent="0.25">
      <c r="B11" s="23" t="s">
        <v>0</v>
      </c>
      <c r="C11" s="31">
        <v>3915000</v>
      </c>
      <c r="D11" s="31">
        <v>3394386.4400000004</v>
      </c>
      <c r="E11" s="31">
        <v>6036810.4299999997</v>
      </c>
      <c r="F11" s="31">
        <v>4545108.0600000005</v>
      </c>
      <c r="G11" s="31">
        <v>7736719.3200000003</v>
      </c>
      <c r="H11" s="31">
        <v>4152000</v>
      </c>
      <c r="I11" s="31">
        <v>3118000</v>
      </c>
      <c r="J11" s="31">
        <v>1267500</v>
      </c>
      <c r="K11" s="31">
        <v>1929069.98</v>
      </c>
      <c r="L11" s="31">
        <v>4430141.25</v>
      </c>
      <c r="M11" s="31">
        <v>3438240.59</v>
      </c>
      <c r="N11" s="31">
        <v>4365409.34</v>
      </c>
      <c r="O11" s="31">
        <v>48328385.409999996</v>
      </c>
    </row>
    <row r="12" spans="2:15" x14ac:dyDescent="0.25">
      <c r="B12" s="23" t="s">
        <v>7</v>
      </c>
      <c r="C12" s="31">
        <v>33191.019999999997</v>
      </c>
      <c r="D12" s="31"/>
      <c r="E12" s="31">
        <v>38345.269999999997</v>
      </c>
      <c r="F12" s="31">
        <v>5001.7700000000004</v>
      </c>
      <c r="G12" s="31"/>
      <c r="H12" s="31"/>
      <c r="I12" s="31"/>
      <c r="J12" s="31"/>
      <c r="K12" s="31"/>
      <c r="L12" s="31"/>
      <c r="M12" s="31"/>
      <c r="N12" s="31">
        <v>69003.73000000001</v>
      </c>
      <c r="O12" s="31">
        <v>145541.79</v>
      </c>
    </row>
    <row r="13" spans="2:15" x14ac:dyDescent="0.25">
      <c r="B13" s="23" t="s">
        <v>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>
        <v>1800000</v>
      </c>
      <c r="N13" s="31">
        <v>2600000</v>
      </c>
      <c r="O13" s="31">
        <v>4400000</v>
      </c>
    </row>
    <row r="14" spans="2:15" x14ac:dyDescent="0.25">
      <c r="B14" s="23" t="s">
        <v>9</v>
      </c>
      <c r="C14" s="31">
        <v>10542316.02</v>
      </c>
      <c r="D14" s="31">
        <v>10222864.039999999</v>
      </c>
      <c r="E14" s="31">
        <v>12772250</v>
      </c>
      <c r="F14" s="31">
        <v>12022250</v>
      </c>
      <c r="G14" s="31">
        <v>12222250</v>
      </c>
      <c r="H14" s="31">
        <v>9997800</v>
      </c>
      <c r="I14" s="31">
        <v>6898900</v>
      </c>
      <c r="J14" s="31">
        <v>7406000</v>
      </c>
      <c r="K14" s="31">
        <v>8948400</v>
      </c>
      <c r="L14" s="31">
        <v>7412722.4500000002</v>
      </c>
      <c r="M14" s="31">
        <v>11974177.300000001</v>
      </c>
      <c r="N14" s="31">
        <v>12892655.890000001</v>
      </c>
      <c r="O14" s="31">
        <v>123312585.7</v>
      </c>
    </row>
    <row r="15" spans="2:15" x14ac:dyDescent="0.25">
      <c r="B15" s="23" t="s">
        <v>1</v>
      </c>
      <c r="C15" s="31">
        <v>70099432.639999956</v>
      </c>
      <c r="D15" s="31">
        <v>57626633.32</v>
      </c>
      <c r="E15" s="31">
        <v>59954541.230000034</v>
      </c>
      <c r="F15" s="31">
        <v>56072024.599999979</v>
      </c>
      <c r="G15" s="31">
        <v>62893613.570000038</v>
      </c>
      <c r="H15" s="31">
        <v>51491796.270000033</v>
      </c>
      <c r="I15" s="31">
        <v>54630704.579999983</v>
      </c>
      <c r="J15" s="31">
        <v>56457909.25</v>
      </c>
      <c r="K15" s="31">
        <v>28700545.099999994</v>
      </c>
      <c r="L15" s="31">
        <v>40148181.949999988</v>
      </c>
      <c r="M15" s="31">
        <v>65734443</v>
      </c>
      <c r="N15" s="31">
        <v>57439831.319999985</v>
      </c>
      <c r="O15" s="31">
        <v>661249656.82999992</v>
      </c>
    </row>
    <row r="16" spans="2:15" x14ac:dyDescent="0.25">
      <c r="B16" s="23" t="s">
        <v>10</v>
      </c>
      <c r="C16" s="31">
        <v>4759741.83</v>
      </c>
      <c r="D16" s="31">
        <v>2000000</v>
      </c>
      <c r="E16" s="31"/>
      <c r="F16" s="31">
        <v>3215000</v>
      </c>
      <c r="G16" s="31">
        <v>2530000</v>
      </c>
      <c r="H16" s="31">
        <v>1925000</v>
      </c>
      <c r="I16" s="31">
        <v>3480000</v>
      </c>
      <c r="J16" s="31"/>
      <c r="K16" s="31">
        <v>1650000</v>
      </c>
      <c r="L16" s="31">
        <v>4100000</v>
      </c>
      <c r="M16" s="31">
        <v>3950000</v>
      </c>
      <c r="N16" s="31">
        <v>9293992.5</v>
      </c>
      <c r="O16" s="31">
        <v>36903734.329999998</v>
      </c>
    </row>
    <row r="17" spans="2:17" x14ac:dyDescent="0.25">
      <c r="B17" s="23" t="s">
        <v>2</v>
      </c>
      <c r="C17" s="31">
        <v>15906631.5</v>
      </c>
      <c r="D17" s="31">
        <v>14928028.380000003</v>
      </c>
      <c r="E17" s="31">
        <v>19019553.420000002</v>
      </c>
      <c r="F17" s="31">
        <v>12999446.030000001</v>
      </c>
      <c r="G17" s="31">
        <v>16957119.5</v>
      </c>
      <c r="H17" s="31">
        <v>15761177.219999997</v>
      </c>
      <c r="I17" s="31">
        <v>13137277.080000002</v>
      </c>
      <c r="J17" s="31">
        <v>12957266.009999998</v>
      </c>
      <c r="K17" s="31">
        <v>17005435.07</v>
      </c>
      <c r="L17" s="31">
        <v>21218674.229999997</v>
      </c>
      <c r="M17" s="31">
        <v>28064871.170000006</v>
      </c>
      <c r="N17" s="31">
        <v>24638148.850000001</v>
      </c>
      <c r="O17" s="31">
        <v>212593628.46000001</v>
      </c>
    </row>
    <row r="18" spans="2:17" x14ac:dyDescent="0.25">
      <c r="B18" s="9" t="s">
        <v>3</v>
      </c>
      <c r="C18" s="13">
        <v>232805234.37999997</v>
      </c>
      <c r="D18" s="13">
        <v>186537305.94999999</v>
      </c>
      <c r="E18" s="13">
        <v>166056361.32000005</v>
      </c>
      <c r="F18" s="13">
        <v>114615689.96999998</v>
      </c>
      <c r="G18" s="13">
        <v>145120852.83000004</v>
      </c>
      <c r="H18" s="13">
        <v>124402559.75000003</v>
      </c>
      <c r="I18" s="13">
        <v>115481434.22999997</v>
      </c>
      <c r="J18" s="13">
        <v>121771737.15000001</v>
      </c>
      <c r="K18" s="13">
        <v>123741204.08000001</v>
      </c>
      <c r="L18" s="13">
        <v>142544034.59999999</v>
      </c>
      <c r="M18" s="13">
        <v>176399906</v>
      </c>
      <c r="N18" s="13">
        <v>227433082.40000001</v>
      </c>
      <c r="O18" s="13">
        <v>1876909402.6599998</v>
      </c>
    </row>
    <row r="19" spans="2:17" x14ac:dyDescent="0.25">
      <c r="B19" s="64" t="s">
        <v>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1" spans="2:17" x14ac:dyDescent="0.25">
      <c r="B21" s="15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s="2" customFormat="1" x14ac:dyDescent="0.25">
      <c r="B22" s="15"/>
      <c r="C22" s="15"/>
    </row>
    <row r="23" spans="2:17" s="2" customFormat="1" x14ac:dyDescent="0.25">
      <c r="B23" s="17"/>
      <c r="C23" s="18"/>
      <c r="D23" s="18"/>
      <c r="F23" s="18"/>
      <c r="G23" s="18"/>
      <c r="H23" s="18"/>
      <c r="I23" s="18"/>
      <c r="J23" s="18"/>
      <c r="K23" s="18"/>
      <c r="M23" s="18"/>
      <c r="O23" s="18"/>
    </row>
    <row r="24" spans="2:17" s="2" customFormat="1" x14ac:dyDescent="0.25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2:17" s="2" customFormat="1" x14ac:dyDescent="0.25"/>
    <row r="26" spans="2:17" s="2" customFormat="1" x14ac:dyDescent="0.25">
      <c r="B26" s="21"/>
      <c r="C26" s="17"/>
      <c r="D26" s="17"/>
      <c r="F26" s="17"/>
      <c r="G26" s="17"/>
      <c r="H26" s="17"/>
      <c r="I26" s="17"/>
      <c r="J26" s="17"/>
      <c r="K26" s="17"/>
      <c r="M26" s="17"/>
      <c r="O26" s="17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21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5"/>
      <c r="C43" s="15"/>
      <c r="E43" s="65"/>
    </row>
    <row r="44" spans="2:14" s="2" customFormat="1" x14ac:dyDescent="0.25">
      <c r="B44" s="15"/>
      <c r="C44" s="15"/>
      <c r="E44" s="65"/>
    </row>
    <row r="45" spans="2:14" s="2" customFormat="1" x14ac:dyDescent="0.25">
      <c r="B45" s="15"/>
      <c r="C45" s="15"/>
    </row>
    <row r="46" spans="2:14" s="2" customFormat="1" x14ac:dyDescent="0.25">
      <c r="B46" s="15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6"/>
      <c r="C89" s="15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5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7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</sheetData>
  <sortState ref="B4:C236">
    <sortCondition descending="1" ref="B4:B236" customList="enero,febrero,marzo,abril,mayo,junio,julio,agosto,septiembre,octubre,noviembre,diciembre"/>
  </sortState>
  <mergeCells count="3">
    <mergeCell ref="E43:E44"/>
    <mergeCell ref="B7:O7"/>
    <mergeCell ref="B19:O19"/>
  </mergeCells>
  <pageMargins left="0.7" right="0.7" top="0.75" bottom="0.75" header="0.3" footer="0.3"/>
  <pageSetup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0"/>
  <sheetViews>
    <sheetView topLeftCell="F1"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0" width="15" style="1" customWidth="1"/>
    <col min="11" max="11" width="15.7109375" style="1" customWidth="1"/>
    <col min="12" max="14" width="15" style="1" customWidth="1"/>
    <col min="15" max="15" width="18.85546875" style="1" customWidth="1"/>
    <col min="16" max="16384" width="11.42578125" style="1"/>
  </cols>
  <sheetData>
    <row r="7" spans="2:15" ht="66" customHeight="1" x14ac:dyDescent="0.25">
      <c r="B7" s="63" t="s">
        <v>13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29" t="s">
        <v>4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3</v>
      </c>
    </row>
    <row r="9" spans="2:15" x14ac:dyDescent="0.25">
      <c r="B9" s="14" t="s">
        <v>14</v>
      </c>
      <c r="C9" s="30">
        <v>7936062.7699999996</v>
      </c>
      <c r="D9" s="30">
        <v>9555327.8599999994</v>
      </c>
      <c r="E9" s="31">
        <v>13560005.279999999</v>
      </c>
      <c r="F9" s="31">
        <v>16147202.98</v>
      </c>
      <c r="G9" s="31">
        <v>12017544.379999999</v>
      </c>
      <c r="H9" s="31">
        <v>23602046.429999996</v>
      </c>
      <c r="I9" s="31">
        <v>9650851.5500000007</v>
      </c>
      <c r="J9" s="31">
        <v>15352236.039999999</v>
      </c>
      <c r="K9" s="31">
        <v>23035856.610000003</v>
      </c>
      <c r="L9" s="32">
        <v>25236420.960000001</v>
      </c>
      <c r="M9" s="31">
        <v>10315000</v>
      </c>
      <c r="N9" s="31">
        <v>18627808.82</v>
      </c>
      <c r="O9" s="31">
        <f>+SUM(C9:N9)</f>
        <v>185036363.67999998</v>
      </c>
    </row>
    <row r="10" spans="2:15" x14ac:dyDescent="0.25">
      <c r="B10" s="14" t="s">
        <v>6</v>
      </c>
      <c r="C10" s="30">
        <v>8953962.879999999</v>
      </c>
      <c r="D10" s="30">
        <v>12435000</v>
      </c>
      <c r="E10" s="31">
        <v>6870143.7699999996</v>
      </c>
      <c r="F10" s="31">
        <v>52198625.479999997</v>
      </c>
      <c r="G10" s="31">
        <v>36417825.670000002</v>
      </c>
      <c r="H10" s="31">
        <v>33915093.260000005</v>
      </c>
      <c r="I10" s="31">
        <v>34709505.239999995</v>
      </c>
      <c r="J10" s="31">
        <v>57795000</v>
      </c>
      <c r="K10" s="31">
        <v>134268353.62</v>
      </c>
      <c r="L10" s="32">
        <v>59752945.18</v>
      </c>
      <c r="M10" s="31">
        <v>47103457.219999999</v>
      </c>
      <c r="N10" s="31">
        <v>58689868.300000004</v>
      </c>
      <c r="O10" s="31">
        <f t="shared" ref="O10:O18" si="0">+SUM(C10:N10)</f>
        <v>543109780.62</v>
      </c>
    </row>
    <row r="11" spans="2:15" x14ac:dyDescent="0.25">
      <c r="B11" s="23" t="s">
        <v>0</v>
      </c>
      <c r="C11" s="31">
        <v>3750000</v>
      </c>
      <c r="D11" s="31">
        <v>3465000</v>
      </c>
      <c r="E11" s="31">
        <v>4720000</v>
      </c>
      <c r="F11" s="31">
        <v>4607000</v>
      </c>
      <c r="G11" s="31">
        <v>3080000</v>
      </c>
      <c r="H11" s="31">
        <v>5200000</v>
      </c>
      <c r="I11" s="31">
        <v>5970000</v>
      </c>
      <c r="J11" s="31">
        <v>5555000</v>
      </c>
      <c r="K11" s="31">
        <v>4230000</v>
      </c>
      <c r="L11" s="32">
        <v>5000000</v>
      </c>
      <c r="M11" s="31">
        <v>5969950</v>
      </c>
      <c r="N11" s="31">
        <v>5783441.4100000001</v>
      </c>
      <c r="O11" s="31">
        <f t="shared" si="0"/>
        <v>57330391.409999996</v>
      </c>
    </row>
    <row r="12" spans="2:15" x14ac:dyDescent="0.25">
      <c r="B12" s="23" t="s">
        <v>7</v>
      </c>
      <c r="C12" s="31"/>
      <c r="D12" s="31"/>
      <c r="E12" s="31"/>
      <c r="F12" s="31"/>
      <c r="G12" s="31"/>
      <c r="H12" s="31"/>
      <c r="I12" s="31"/>
      <c r="J12" s="31"/>
      <c r="K12" s="31">
        <v>4000000</v>
      </c>
      <c r="L12" s="32">
        <v>6000000</v>
      </c>
      <c r="M12" s="31">
        <v>6000000.0000000009</v>
      </c>
      <c r="N12" s="31">
        <v>3704959.2099999995</v>
      </c>
      <c r="O12" s="31">
        <f t="shared" si="0"/>
        <v>19704959.210000001</v>
      </c>
    </row>
    <row r="13" spans="2:15" x14ac:dyDescent="0.25">
      <c r="B13" s="23" t="s">
        <v>8</v>
      </c>
      <c r="C13" s="31">
        <v>7200000</v>
      </c>
      <c r="D13" s="31">
        <v>7200000</v>
      </c>
      <c r="E13" s="31">
        <v>12640000</v>
      </c>
      <c r="F13" s="31">
        <v>8807855.3999999985</v>
      </c>
      <c r="G13" s="31">
        <v>2387130.2000000002</v>
      </c>
      <c r="H13" s="31">
        <v>16283587.299999999</v>
      </c>
      <c r="I13" s="31">
        <v>18315855.280000001</v>
      </c>
      <c r="J13" s="31">
        <v>21000000</v>
      </c>
      <c r="K13" s="31">
        <v>22800000</v>
      </c>
      <c r="L13" s="32">
        <v>7400000</v>
      </c>
      <c r="M13" s="31"/>
      <c r="N13" s="31"/>
      <c r="O13" s="31">
        <f t="shared" si="0"/>
        <v>124034428.18000001</v>
      </c>
    </row>
    <row r="14" spans="2:15" x14ac:dyDescent="0.25">
      <c r="B14" s="23" t="s">
        <v>9</v>
      </c>
      <c r="C14" s="31">
        <v>18122627.280000001</v>
      </c>
      <c r="D14" s="31">
        <v>17260800</v>
      </c>
      <c r="E14" s="31">
        <v>13671983.4</v>
      </c>
      <c r="F14" s="31">
        <v>14649166.08</v>
      </c>
      <c r="G14" s="31">
        <v>17653700</v>
      </c>
      <c r="H14" s="31">
        <v>12460800</v>
      </c>
      <c r="I14" s="31">
        <v>12590850</v>
      </c>
      <c r="J14" s="31">
        <v>5819818.5</v>
      </c>
      <c r="K14" s="31">
        <v>11933800</v>
      </c>
      <c r="L14" s="32">
        <v>17476000</v>
      </c>
      <c r="M14" s="31">
        <v>13244300</v>
      </c>
      <c r="N14" s="31">
        <v>13770643.280000001</v>
      </c>
      <c r="O14" s="31">
        <f t="shared" si="0"/>
        <v>168654488.53999999</v>
      </c>
    </row>
    <row r="15" spans="2:15" x14ac:dyDescent="0.25">
      <c r="B15" s="23" t="s">
        <v>1</v>
      </c>
      <c r="C15" s="31">
        <v>68505860.670000002</v>
      </c>
      <c r="D15" s="31">
        <v>49058098.840000004</v>
      </c>
      <c r="E15" s="31">
        <v>47724552.740000002</v>
      </c>
      <c r="F15" s="31">
        <v>61093935.109999999</v>
      </c>
      <c r="G15" s="31">
        <v>60444803.499999978</v>
      </c>
      <c r="H15" s="31">
        <v>54112701.82</v>
      </c>
      <c r="I15" s="31">
        <v>35851355.020000003</v>
      </c>
      <c r="J15" s="31">
        <v>35948053.709999979</v>
      </c>
      <c r="K15" s="31">
        <v>65527523.319999985</v>
      </c>
      <c r="L15" s="32">
        <v>75404598.939999983</v>
      </c>
      <c r="M15" s="31">
        <v>71085250.570000008</v>
      </c>
      <c r="N15" s="31">
        <v>59328922.079999961</v>
      </c>
      <c r="O15" s="31">
        <f t="shared" si="0"/>
        <v>684085656.31999993</v>
      </c>
    </row>
    <row r="16" spans="2:15" x14ac:dyDescent="0.25">
      <c r="B16" s="23" t="s">
        <v>10</v>
      </c>
      <c r="C16" s="31">
        <v>1200000</v>
      </c>
      <c r="D16" s="31">
        <v>2360000</v>
      </c>
      <c r="E16" s="31"/>
      <c r="F16" s="31">
        <v>500000</v>
      </c>
      <c r="G16" s="31">
        <v>1200000</v>
      </c>
      <c r="H16" s="31">
        <v>2700000</v>
      </c>
      <c r="I16" s="31">
        <v>600000</v>
      </c>
      <c r="J16" s="31">
        <v>1700000</v>
      </c>
      <c r="K16" s="31"/>
      <c r="L16" s="32"/>
      <c r="M16" s="31"/>
      <c r="N16" s="31">
        <v>61000</v>
      </c>
      <c r="O16" s="31">
        <f t="shared" si="0"/>
        <v>10321000</v>
      </c>
    </row>
    <row r="17" spans="2:17" x14ac:dyDescent="0.25">
      <c r="B17" s="23" t="s">
        <v>2</v>
      </c>
      <c r="C17" s="31">
        <v>27225823.269999996</v>
      </c>
      <c r="D17" s="31">
        <v>29179920.660000004</v>
      </c>
      <c r="E17" s="31">
        <v>16379443.800000003</v>
      </c>
      <c r="F17" s="31">
        <v>22081345.640000004</v>
      </c>
      <c r="G17" s="31">
        <v>17073611.73</v>
      </c>
      <c r="H17" s="31">
        <v>15499199.099999998</v>
      </c>
      <c r="I17" s="31">
        <v>17313831.18</v>
      </c>
      <c r="J17" s="31">
        <v>8579404.629999999</v>
      </c>
      <c r="K17" s="31">
        <v>8985956.25</v>
      </c>
      <c r="L17" s="32">
        <v>11881191.030000001</v>
      </c>
      <c r="M17" s="31">
        <v>10981463.17</v>
      </c>
      <c r="N17" s="31">
        <v>13405175.769999998</v>
      </c>
      <c r="O17" s="31">
        <f t="shared" si="0"/>
        <v>198586366.22999999</v>
      </c>
    </row>
    <row r="18" spans="2:17" x14ac:dyDescent="0.25">
      <c r="B18" s="9" t="s">
        <v>3</v>
      </c>
      <c r="C18" s="13">
        <f t="shared" ref="C18:N18" si="1">+SUM(C9:C17)</f>
        <v>142894336.87</v>
      </c>
      <c r="D18" s="13">
        <f t="shared" si="1"/>
        <v>130514147.36000001</v>
      </c>
      <c r="E18" s="13">
        <f t="shared" si="1"/>
        <v>115566128.98999999</v>
      </c>
      <c r="F18" s="13">
        <f t="shared" si="1"/>
        <v>180085130.69</v>
      </c>
      <c r="G18" s="13">
        <f t="shared" si="1"/>
        <v>150274615.47999996</v>
      </c>
      <c r="H18" s="13">
        <f t="shared" si="1"/>
        <v>163773427.91</v>
      </c>
      <c r="I18" s="13">
        <f t="shared" si="1"/>
        <v>135002248.27000001</v>
      </c>
      <c r="J18" s="13">
        <f t="shared" si="1"/>
        <v>151749512.87999997</v>
      </c>
      <c r="K18" s="13">
        <f t="shared" si="1"/>
        <v>274781489.80000001</v>
      </c>
      <c r="L18" s="13">
        <f t="shared" si="1"/>
        <v>208151156.10999998</v>
      </c>
      <c r="M18" s="13">
        <f t="shared" si="1"/>
        <v>164699420.96000001</v>
      </c>
      <c r="N18" s="13">
        <f t="shared" si="1"/>
        <v>173371818.86999997</v>
      </c>
      <c r="O18" s="13">
        <f t="shared" si="0"/>
        <v>1990863434.1899998</v>
      </c>
    </row>
    <row r="19" spans="2:17" x14ac:dyDescent="0.25">
      <c r="B19" s="64" t="s">
        <v>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1" spans="2:17" x14ac:dyDescent="0.25">
      <c r="B21" s="15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s="2" customFormat="1" x14ac:dyDescent="0.25">
      <c r="B22" s="15"/>
      <c r="C22" s="19"/>
      <c r="D22" s="20"/>
      <c r="E22" s="20"/>
      <c r="F22" s="20"/>
    </row>
    <row r="23" spans="2:17" s="2" customFormat="1" x14ac:dyDescent="0.25">
      <c r="B23" s="17"/>
      <c r="C23" s="19"/>
      <c r="D23" s="20"/>
      <c r="E23" s="20"/>
      <c r="F23" s="20"/>
      <c r="G23" s="18"/>
      <c r="H23" s="18"/>
      <c r="I23" s="18"/>
      <c r="J23" s="18"/>
      <c r="K23" s="18"/>
      <c r="M23" s="18"/>
      <c r="O23" s="18"/>
    </row>
    <row r="24" spans="2:17" s="2" customFormat="1" x14ac:dyDescent="0.25">
      <c r="B24" s="27"/>
      <c r="C24" s="19"/>
      <c r="D24" s="20"/>
      <c r="E24" s="20"/>
      <c r="F24" s="20"/>
      <c r="G24" s="28"/>
      <c r="H24" s="28"/>
      <c r="I24" s="28"/>
      <c r="J24" s="28"/>
      <c r="K24" s="28"/>
      <c r="L24" s="28"/>
      <c r="M24" s="28"/>
      <c r="N24" s="28"/>
      <c r="O24" s="28"/>
    </row>
    <row r="25" spans="2:17" s="2" customFormat="1" x14ac:dyDescent="0.25">
      <c r="C25" s="19"/>
      <c r="D25" s="20"/>
      <c r="E25" s="20"/>
      <c r="F25" s="20"/>
    </row>
    <row r="26" spans="2:17" s="2" customFormat="1" x14ac:dyDescent="0.25">
      <c r="B26" s="21"/>
      <c r="C26" s="19"/>
      <c r="D26" s="20"/>
      <c r="E26" s="20"/>
      <c r="F26" s="20"/>
      <c r="G26" s="17"/>
      <c r="H26" s="17"/>
      <c r="I26" s="17"/>
      <c r="J26" s="17"/>
      <c r="K26" s="17"/>
      <c r="M26" s="17"/>
      <c r="O26" s="17"/>
    </row>
    <row r="27" spans="2:17" s="2" customFormat="1" x14ac:dyDescent="0.25">
      <c r="B27" s="19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1"/>
      <c r="D30" s="17"/>
      <c r="E30" s="17"/>
      <c r="F30" s="17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21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5"/>
      <c r="C43" s="15"/>
      <c r="E43" s="65"/>
    </row>
    <row r="44" spans="2:14" s="2" customFormat="1" x14ac:dyDescent="0.25">
      <c r="B44" s="15"/>
      <c r="C44" s="15"/>
      <c r="E44" s="65"/>
    </row>
    <row r="45" spans="2:14" s="2" customFormat="1" x14ac:dyDescent="0.25">
      <c r="B45" s="15"/>
      <c r="C45" s="15"/>
    </row>
    <row r="46" spans="2:14" s="2" customFormat="1" x14ac:dyDescent="0.25">
      <c r="B46" s="15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6"/>
      <c r="C89" s="15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5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7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</sheetData>
  <mergeCells count="3">
    <mergeCell ref="B7:O7"/>
    <mergeCell ref="B19:O19"/>
    <mergeCell ref="E43:E44"/>
  </mergeCells>
  <pageMargins left="0.3" right="0.24" top="0.74803149606299213" bottom="0.74803149606299213" header="0.31496062992125984" footer="0.31496062992125984"/>
  <pageSetup scale="54" orientation="landscape" r:id="rId1"/>
  <ignoredErrors>
    <ignoredError sqref="C18:N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1"/>
  <sheetViews>
    <sheetView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0" width="15" style="1" customWidth="1"/>
    <col min="11" max="11" width="15.7109375" style="1" customWidth="1"/>
    <col min="12" max="14" width="15" style="1" customWidth="1"/>
    <col min="15" max="15" width="18.85546875" style="1" customWidth="1"/>
    <col min="16" max="16384" width="11.42578125" style="1"/>
  </cols>
  <sheetData>
    <row r="7" spans="2:15" ht="66" customHeight="1" x14ac:dyDescent="0.25">
      <c r="B7" s="63" t="s">
        <v>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3" t="s">
        <v>4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3</v>
      </c>
    </row>
    <row r="9" spans="2:15" x14ac:dyDescent="0.25">
      <c r="B9" s="14" t="s">
        <v>14</v>
      </c>
      <c r="C9" s="30">
        <v>24940000</v>
      </c>
      <c r="D9" s="30">
        <v>30386653.039999999</v>
      </c>
      <c r="E9" s="31">
        <v>32760147.700000003</v>
      </c>
      <c r="F9" s="31">
        <v>23810963.27</v>
      </c>
      <c r="G9" s="31">
        <v>20796859.690000005</v>
      </c>
      <c r="H9" s="31">
        <v>5282000</v>
      </c>
      <c r="I9" s="31">
        <v>17550000</v>
      </c>
      <c r="J9" s="31">
        <v>28151274.980000004</v>
      </c>
      <c r="K9" s="31">
        <v>11394138.42</v>
      </c>
      <c r="L9" s="32">
        <v>4117000</v>
      </c>
      <c r="M9" s="31">
        <v>6119885.5</v>
      </c>
      <c r="N9" s="31">
        <v>6194885.5</v>
      </c>
      <c r="O9" s="31">
        <f t="shared" ref="O9:O18" si="0">+SUM(C9:N9)</f>
        <v>211503808.09999999</v>
      </c>
    </row>
    <row r="10" spans="2:15" x14ac:dyDescent="0.25">
      <c r="B10" s="14" t="s">
        <v>6</v>
      </c>
      <c r="C10" s="30">
        <v>46673585.280000001</v>
      </c>
      <c r="D10" s="30">
        <v>12941782.4</v>
      </c>
      <c r="E10" s="31">
        <v>8025000</v>
      </c>
      <c r="F10" s="31">
        <v>13991830.92</v>
      </c>
      <c r="G10" s="31">
        <v>35948808.920000002</v>
      </c>
      <c r="H10" s="31">
        <v>22735000</v>
      </c>
      <c r="I10" s="31">
        <v>25440000</v>
      </c>
      <c r="J10" s="31">
        <v>32550596.300000001</v>
      </c>
      <c r="K10" s="31">
        <v>56948968.120000005</v>
      </c>
      <c r="L10" s="32">
        <v>12224999.199999999</v>
      </c>
      <c r="M10" s="31">
        <v>46419624.999999993</v>
      </c>
      <c r="N10" s="31">
        <v>57774480.600000001</v>
      </c>
      <c r="O10" s="31">
        <f t="shared" si="0"/>
        <v>371674676.74000001</v>
      </c>
    </row>
    <row r="11" spans="2:15" x14ac:dyDescent="0.25">
      <c r="B11" s="23" t="s">
        <v>0</v>
      </c>
      <c r="C11" s="31">
        <v>5574908.0999999996</v>
      </c>
      <c r="D11" s="31">
        <v>4143659.3</v>
      </c>
      <c r="E11" s="31">
        <v>3842000</v>
      </c>
      <c r="F11" s="31">
        <v>4825000</v>
      </c>
      <c r="G11" s="31">
        <v>4875000</v>
      </c>
      <c r="H11" s="31">
        <v>4205000</v>
      </c>
      <c r="I11" s="31">
        <v>4995000</v>
      </c>
      <c r="J11" s="31">
        <v>6095000</v>
      </c>
      <c r="K11" s="31">
        <v>5738195.5</v>
      </c>
      <c r="L11" s="32">
        <v>5345482</v>
      </c>
      <c r="M11" s="31">
        <v>4930595.5</v>
      </c>
      <c r="N11" s="31">
        <v>4130949.5</v>
      </c>
      <c r="O11" s="31">
        <f t="shared" si="0"/>
        <v>58700789.899999999</v>
      </c>
    </row>
    <row r="12" spans="2:15" x14ac:dyDescent="0.25">
      <c r="B12" s="23" t="s">
        <v>7</v>
      </c>
      <c r="C12" s="31">
        <v>1398944.0399999998</v>
      </c>
      <c r="D12" s="31">
        <v>2734050.22</v>
      </c>
      <c r="E12" s="31">
        <v>3025446.84</v>
      </c>
      <c r="F12" s="31">
        <v>7030437.3200000003</v>
      </c>
      <c r="G12" s="31">
        <v>4030446.83</v>
      </c>
      <c r="H12" s="31">
        <v>4337432.3999999994</v>
      </c>
      <c r="I12" s="31">
        <v>3521425.6799999997</v>
      </c>
      <c r="J12" s="31">
        <v>2923461.26</v>
      </c>
      <c r="K12" s="31"/>
      <c r="L12" s="32">
        <v>3016452.01</v>
      </c>
      <c r="M12" s="31">
        <v>4500981.5</v>
      </c>
      <c r="N12" s="31">
        <v>1249990.75</v>
      </c>
      <c r="O12" s="31">
        <f t="shared" si="0"/>
        <v>37769068.849999994</v>
      </c>
    </row>
    <row r="13" spans="2:15" x14ac:dyDescent="0.25">
      <c r="B13" s="23" t="s">
        <v>16</v>
      </c>
      <c r="C13" s="31"/>
      <c r="D13" s="31"/>
      <c r="E13" s="31"/>
      <c r="F13" s="31"/>
      <c r="G13" s="31"/>
      <c r="H13" s="31"/>
      <c r="I13" s="31">
        <v>22000</v>
      </c>
      <c r="J13" s="31"/>
      <c r="K13" s="31"/>
      <c r="L13" s="32"/>
      <c r="M13" s="31"/>
      <c r="N13" s="31"/>
      <c r="O13" s="31">
        <f>+SUM(C13:N13)</f>
        <v>22000</v>
      </c>
    </row>
    <row r="14" spans="2:15" x14ac:dyDescent="0.25">
      <c r="B14" s="23" t="s">
        <v>8</v>
      </c>
      <c r="C14" s="31"/>
      <c r="D14" s="31"/>
      <c r="E14" s="31"/>
      <c r="F14" s="31"/>
      <c r="G14" s="31"/>
      <c r="H14" s="31"/>
      <c r="I14" s="31"/>
      <c r="J14" s="31"/>
      <c r="K14" s="31"/>
      <c r="L14" s="32"/>
      <c r="M14" s="31"/>
      <c r="N14" s="31"/>
      <c r="O14" s="31">
        <f t="shared" si="0"/>
        <v>0</v>
      </c>
    </row>
    <row r="15" spans="2:15" x14ac:dyDescent="0.25">
      <c r="B15" s="23" t="s">
        <v>9</v>
      </c>
      <c r="C15" s="31">
        <v>9656138.2800000012</v>
      </c>
      <c r="D15" s="31">
        <v>10837521.07</v>
      </c>
      <c r="E15" s="31">
        <v>15093751.819999998</v>
      </c>
      <c r="F15" s="31">
        <v>14264853.869999999</v>
      </c>
      <c r="G15" s="31">
        <v>10833393.200000001</v>
      </c>
      <c r="H15" s="31">
        <v>14940831.749999998</v>
      </c>
      <c r="I15" s="31">
        <v>12171261.079999998</v>
      </c>
      <c r="J15" s="31">
        <v>12428775.449999999</v>
      </c>
      <c r="K15" s="31">
        <v>13144100.049999999</v>
      </c>
      <c r="L15" s="32">
        <v>12197141.93</v>
      </c>
      <c r="M15" s="31">
        <v>24382904.930000003</v>
      </c>
      <c r="N15" s="31">
        <v>50735591.479999997</v>
      </c>
      <c r="O15" s="31">
        <f t="shared" si="0"/>
        <v>200686264.91</v>
      </c>
    </row>
    <row r="16" spans="2:15" x14ac:dyDescent="0.25">
      <c r="B16" s="23" t="s">
        <v>1</v>
      </c>
      <c r="C16" s="31">
        <v>68987121.059999987</v>
      </c>
      <c r="D16" s="31">
        <v>47799569.519999981</v>
      </c>
      <c r="E16" s="31">
        <v>55751930.999999993</v>
      </c>
      <c r="F16" s="31">
        <v>75701542.659999967</v>
      </c>
      <c r="G16" s="31">
        <v>44775625.769999996</v>
      </c>
      <c r="H16" s="31">
        <v>43639918.880000025</v>
      </c>
      <c r="I16" s="31">
        <v>40300847.379999988</v>
      </c>
      <c r="J16" s="31">
        <v>35097849.279999994</v>
      </c>
      <c r="K16" s="31">
        <v>44862433.740000002</v>
      </c>
      <c r="L16" s="32">
        <v>60967382.390000008</v>
      </c>
      <c r="M16" s="31">
        <v>58863945.299999997</v>
      </c>
      <c r="N16" s="31">
        <v>68294482.609999985</v>
      </c>
      <c r="O16" s="31">
        <f t="shared" si="0"/>
        <v>645042649.58999991</v>
      </c>
    </row>
    <row r="17" spans="2:17" x14ac:dyDescent="0.25">
      <c r="B17" s="23" t="s">
        <v>10</v>
      </c>
      <c r="C17" s="31"/>
      <c r="D17" s="31">
        <v>4727985.04</v>
      </c>
      <c r="E17" s="31"/>
      <c r="F17" s="31"/>
      <c r="G17" s="31">
        <v>400000</v>
      </c>
      <c r="H17" s="31"/>
      <c r="I17" s="31">
        <v>135000</v>
      </c>
      <c r="J17" s="31">
        <v>40000</v>
      </c>
      <c r="K17" s="31">
        <v>90000</v>
      </c>
      <c r="L17" s="32">
        <v>440000</v>
      </c>
      <c r="M17" s="31">
        <v>780000</v>
      </c>
      <c r="N17" s="31">
        <v>1910000</v>
      </c>
      <c r="O17" s="31">
        <f t="shared" si="0"/>
        <v>8522985.0399999991</v>
      </c>
    </row>
    <row r="18" spans="2:17" x14ac:dyDescent="0.25">
      <c r="B18" s="23" t="s">
        <v>2</v>
      </c>
      <c r="C18" s="31">
        <v>17966735.940000005</v>
      </c>
      <c r="D18" s="31">
        <v>21200210.079999998</v>
      </c>
      <c r="E18" s="31">
        <v>33031225.149999999</v>
      </c>
      <c r="F18" s="31">
        <v>39302004.029999986</v>
      </c>
      <c r="G18" s="31">
        <v>47554970.970000006</v>
      </c>
      <c r="H18" s="31">
        <v>40056117.850000001</v>
      </c>
      <c r="I18" s="31">
        <v>30653846.72000001</v>
      </c>
      <c r="J18" s="31">
        <v>45178398.250000015</v>
      </c>
      <c r="K18" s="31">
        <v>55305278.680000044</v>
      </c>
      <c r="L18" s="32">
        <v>41081661.050000004</v>
      </c>
      <c r="M18" s="31">
        <v>83543926.630000055</v>
      </c>
      <c r="N18" s="31">
        <v>69449028.139999986</v>
      </c>
      <c r="O18" s="31">
        <f t="shared" si="0"/>
        <v>524323403.49000013</v>
      </c>
    </row>
    <row r="19" spans="2:17" x14ac:dyDescent="0.25">
      <c r="B19" s="9" t="s">
        <v>3</v>
      </c>
      <c r="C19" s="13">
        <f t="shared" ref="C19:N19" si="1">+SUM(C9:C18)</f>
        <v>175197432.69999999</v>
      </c>
      <c r="D19" s="13">
        <f t="shared" si="1"/>
        <v>134771430.66999999</v>
      </c>
      <c r="E19" s="13">
        <f t="shared" si="1"/>
        <v>151529502.50999999</v>
      </c>
      <c r="F19" s="13">
        <f t="shared" si="1"/>
        <v>178926632.06999993</v>
      </c>
      <c r="G19" s="13">
        <f t="shared" si="1"/>
        <v>169215105.38</v>
      </c>
      <c r="H19" s="13">
        <f t="shared" si="1"/>
        <v>135196300.88000003</v>
      </c>
      <c r="I19" s="13">
        <f t="shared" si="1"/>
        <v>134789380.85999998</v>
      </c>
      <c r="J19" s="13">
        <f t="shared" si="1"/>
        <v>162465355.52000004</v>
      </c>
      <c r="K19" s="13">
        <f t="shared" si="1"/>
        <v>187483114.51000005</v>
      </c>
      <c r="L19" s="13">
        <f t="shared" si="1"/>
        <v>139390118.58000001</v>
      </c>
      <c r="M19" s="13">
        <f t="shared" si="1"/>
        <v>229541864.36000004</v>
      </c>
      <c r="N19" s="13">
        <f t="shared" si="1"/>
        <v>259739408.57999995</v>
      </c>
      <c r="O19" s="13">
        <f>+SUM(C19:N19)</f>
        <v>2058245646.6199999</v>
      </c>
    </row>
    <row r="20" spans="2:17" x14ac:dyDescent="0.25">
      <c r="B20" s="64" t="s">
        <v>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s="2" customFormat="1" x14ac:dyDescent="0.25">
      <c r="B23" s="15"/>
      <c r="C23" s="19"/>
      <c r="D23" s="20"/>
      <c r="E23" s="20"/>
      <c r="F23" s="20"/>
    </row>
    <row r="24" spans="2:17" s="2" customFormat="1" x14ac:dyDescent="0.25">
      <c r="B24" s="17"/>
      <c r="C24" s="19"/>
      <c r="D24" s="20"/>
      <c r="E24" s="20"/>
      <c r="F24" s="20"/>
      <c r="G24" s="18"/>
      <c r="H24" s="18"/>
      <c r="I24" s="18"/>
      <c r="J24" s="18"/>
      <c r="K24" s="18"/>
      <c r="M24" s="18"/>
      <c r="O24" s="18"/>
    </row>
    <row r="25" spans="2:17" s="2" customFormat="1" x14ac:dyDescent="0.25">
      <c r="B25" s="35"/>
      <c r="C25" s="19"/>
      <c r="D25" s="20"/>
      <c r="E25" s="20"/>
      <c r="F25" s="20"/>
      <c r="G25" s="34"/>
      <c r="H25" s="34"/>
      <c r="I25" s="34"/>
      <c r="J25" s="34"/>
      <c r="K25" s="34"/>
      <c r="L25" s="34"/>
      <c r="M25" s="34"/>
      <c r="N25" s="34"/>
      <c r="O25" s="34"/>
    </row>
    <row r="26" spans="2:17" s="2" customFormat="1" x14ac:dyDescent="0.25">
      <c r="C26" s="19"/>
      <c r="D26" s="20"/>
      <c r="E26" s="20"/>
      <c r="F26" s="20"/>
    </row>
    <row r="27" spans="2:17" s="2" customFormat="1" x14ac:dyDescent="0.25">
      <c r="B27" s="21"/>
      <c r="C27" s="19"/>
      <c r="D27" s="20"/>
      <c r="E27" s="20"/>
      <c r="F27" s="20"/>
      <c r="G27" s="17"/>
      <c r="H27" s="17"/>
      <c r="I27" s="17"/>
      <c r="J27" s="17"/>
      <c r="K27" s="17"/>
      <c r="M27" s="17"/>
      <c r="O27" s="17"/>
    </row>
    <row r="28" spans="2:17" s="2" customFormat="1" x14ac:dyDescent="0.25">
      <c r="B28" s="19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1"/>
      <c r="D31" s="17"/>
      <c r="E31" s="17"/>
      <c r="F31" s="17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21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2:14" s="2" customFormat="1" x14ac:dyDescent="0.25">
      <c r="B42" s="15"/>
      <c r="C42" s="15"/>
    </row>
    <row r="43" spans="2:14" s="2" customFormat="1" x14ac:dyDescent="0.25">
      <c r="B43" s="15"/>
      <c r="C43" s="15"/>
    </row>
    <row r="44" spans="2:14" s="2" customFormat="1" x14ac:dyDescent="0.25">
      <c r="B44" s="15"/>
      <c r="C44" s="15"/>
      <c r="E44" s="65"/>
    </row>
    <row r="45" spans="2:14" s="2" customFormat="1" x14ac:dyDescent="0.25">
      <c r="B45" s="15"/>
      <c r="C45" s="15"/>
      <c r="E45" s="65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6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6"/>
      <c r="C90" s="15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7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</sheetData>
  <mergeCells count="3">
    <mergeCell ref="B7:O7"/>
    <mergeCell ref="B20:O20"/>
    <mergeCell ref="E44:E45"/>
  </mergeCells>
  <pageMargins left="0.3" right="0.24" top="0.74803149606299213" bottom="0.74803149606299213" header="0.31496062992125984" footer="0.31496062992125984"/>
  <pageSetup scale="54" orientation="landscape" r:id="rId1"/>
  <ignoredErrors>
    <ignoredError sqref="C19:N1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2"/>
  <sheetViews>
    <sheetView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5" style="1" customWidth="1"/>
    <col min="6" max="6" width="15.85546875" style="1" bestFit="1" customWidth="1"/>
    <col min="7" max="7" width="15.7109375" style="1" customWidth="1"/>
    <col min="8" max="9" width="15.85546875" style="1" bestFit="1" customWidth="1"/>
    <col min="10" max="10" width="15" style="1" customWidth="1"/>
    <col min="11" max="11" width="15.7109375" style="1" customWidth="1"/>
    <col min="12" max="12" width="15.85546875" style="1" bestFit="1" customWidth="1"/>
    <col min="13" max="13" width="15" style="1" customWidth="1"/>
    <col min="14" max="14" width="15.85546875" style="1" bestFit="1" customWidth="1"/>
    <col min="15" max="15" width="18.85546875" style="1" customWidth="1"/>
    <col min="16" max="16384" width="11.42578125" style="1"/>
  </cols>
  <sheetData>
    <row r="7" spans="2:15" ht="66" customHeight="1" x14ac:dyDescent="0.25">
      <c r="B7" s="63" t="s">
        <v>17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6" t="s">
        <v>4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3</v>
      </c>
    </row>
    <row r="9" spans="2:15" x14ac:dyDescent="0.25">
      <c r="B9" s="14" t="s">
        <v>14</v>
      </c>
      <c r="C9" s="30"/>
      <c r="D9" s="30">
        <v>6050000</v>
      </c>
      <c r="E9" s="31">
        <v>18644994.049999997</v>
      </c>
      <c r="F9" s="31">
        <v>6937406.4799999995</v>
      </c>
      <c r="G9" s="31">
        <v>12022000</v>
      </c>
      <c r="H9" s="31">
        <v>9695420.8599999994</v>
      </c>
      <c r="I9" s="31">
        <v>10843072.880000001</v>
      </c>
      <c r="J9" s="31">
        <v>13588881.970000001</v>
      </c>
      <c r="K9" s="31">
        <v>12339828.210000001</v>
      </c>
      <c r="L9" s="32">
        <v>9542654.0800000001</v>
      </c>
      <c r="M9" s="31">
        <v>21151816.100000001</v>
      </c>
      <c r="N9" s="31">
        <v>18840160.359999996</v>
      </c>
      <c r="O9" s="31">
        <f t="shared" ref="O9:O19" si="0">+SUM(C9:N9)</f>
        <v>139656234.99000001</v>
      </c>
    </row>
    <row r="10" spans="2:15" x14ac:dyDescent="0.25">
      <c r="B10" s="14" t="s">
        <v>6</v>
      </c>
      <c r="C10" s="30">
        <v>45076937.5</v>
      </c>
      <c r="D10" s="30">
        <v>55718250</v>
      </c>
      <c r="E10" s="31">
        <v>28980000</v>
      </c>
      <c r="F10" s="31">
        <v>43606471.769999996</v>
      </c>
      <c r="G10" s="31">
        <v>70305000</v>
      </c>
      <c r="H10" s="31">
        <v>22804000</v>
      </c>
      <c r="I10" s="31">
        <v>42352028.910000011</v>
      </c>
      <c r="J10" s="31">
        <v>6981003.5800000001</v>
      </c>
      <c r="K10" s="31">
        <v>1261109.3799999999</v>
      </c>
      <c r="L10" s="32">
        <v>60713611.460000001</v>
      </c>
      <c r="M10" s="31">
        <v>49028972.479999997</v>
      </c>
      <c r="N10" s="31">
        <v>49849065.990000002</v>
      </c>
      <c r="O10" s="31">
        <f t="shared" si="0"/>
        <v>476676451.06999999</v>
      </c>
    </row>
    <row r="11" spans="2:15" x14ac:dyDescent="0.25">
      <c r="B11" s="23" t="s">
        <v>0</v>
      </c>
      <c r="C11" s="32">
        <v>4087036.79</v>
      </c>
      <c r="D11" s="31">
        <v>3760834.6300000004</v>
      </c>
      <c r="E11" s="31">
        <v>4787425.84</v>
      </c>
      <c r="F11" s="31">
        <v>4587130.76</v>
      </c>
      <c r="G11" s="31">
        <v>4471603.84</v>
      </c>
      <c r="H11" s="31">
        <v>5430242.2999999998</v>
      </c>
      <c r="I11" s="31">
        <v>5569188.46</v>
      </c>
      <c r="J11" s="31">
        <v>3795000</v>
      </c>
      <c r="K11" s="31">
        <v>3445000</v>
      </c>
      <c r="L11" s="32">
        <v>2765000</v>
      </c>
      <c r="M11" s="31">
        <v>2635407.61</v>
      </c>
      <c r="N11" s="31">
        <v>5335407.6099999994</v>
      </c>
      <c r="O11" s="31">
        <f t="shared" si="0"/>
        <v>50669277.840000004</v>
      </c>
    </row>
    <row r="12" spans="2:15" x14ac:dyDescent="0.25">
      <c r="B12" s="23" t="s">
        <v>7</v>
      </c>
      <c r="C12" s="32">
        <v>5514700.8699999992</v>
      </c>
      <c r="D12" s="31">
        <v>1972533.25</v>
      </c>
      <c r="E12" s="31">
        <v>1856282.76</v>
      </c>
      <c r="F12" s="31">
        <v>3635816.01</v>
      </c>
      <c r="G12" s="31">
        <v>2221240.13</v>
      </c>
      <c r="H12" s="31">
        <v>4526941.84</v>
      </c>
      <c r="I12" s="31">
        <v>3697550.28</v>
      </c>
      <c r="J12" s="31">
        <v>3463765.32</v>
      </c>
      <c r="K12" s="31">
        <v>4835431.41</v>
      </c>
      <c r="L12" s="32">
        <v>6793489.129999999</v>
      </c>
      <c r="M12" s="31">
        <v>7147504.5899999999</v>
      </c>
      <c r="N12" s="31">
        <v>7588024.1099999994</v>
      </c>
      <c r="O12" s="31">
        <f t="shared" si="0"/>
        <v>53253279.700000003</v>
      </c>
    </row>
    <row r="13" spans="2:15" x14ac:dyDescent="0.25">
      <c r="B13" s="23" t="s">
        <v>16</v>
      </c>
      <c r="C13" s="32"/>
      <c r="D13" s="31"/>
      <c r="E13" s="31"/>
      <c r="F13" s="31"/>
      <c r="G13" s="31"/>
      <c r="H13" s="31"/>
      <c r="I13" s="31"/>
      <c r="J13" s="31"/>
      <c r="K13" s="31"/>
      <c r="L13" s="32"/>
      <c r="M13" s="31"/>
      <c r="N13" s="31"/>
      <c r="O13" s="31">
        <f>+SUM(C13:N13)</f>
        <v>0</v>
      </c>
    </row>
    <row r="14" spans="2:15" x14ac:dyDescent="0.25">
      <c r="B14" s="23" t="s">
        <v>8</v>
      </c>
      <c r="C14" s="32"/>
      <c r="D14" s="31"/>
      <c r="E14" s="31"/>
      <c r="F14" s="31"/>
      <c r="G14" s="31"/>
      <c r="H14" s="31"/>
      <c r="I14" s="31"/>
      <c r="J14" s="31"/>
      <c r="K14" s="31"/>
      <c r="L14" s="32">
        <v>30000</v>
      </c>
      <c r="M14" s="31">
        <v>10389000</v>
      </c>
      <c r="N14" s="31">
        <v>27177631.82</v>
      </c>
      <c r="O14" s="31">
        <f t="shared" si="0"/>
        <v>37596631.82</v>
      </c>
    </row>
    <row r="15" spans="2:15" x14ac:dyDescent="0.25">
      <c r="B15" s="23" t="s">
        <v>9</v>
      </c>
      <c r="C15" s="32">
        <v>52426178.759999998</v>
      </c>
      <c r="D15" s="31">
        <v>44673000</v>
      </c>
      <c r="E15" s="31">
        <v>81390631.069999993</v>
      </c>
      <c r="F15" s="31">
        <v>101620928.33</v>
      </c>
      <c r="G15" s="31">
        <v>102000000</v>
      </c>
      <c r="H15" s="31">
        <v>107854727.03999999</v>
      </c>
      <c r="I15" s="31">
        <v>102590000</v>
      </c>
      <c r="J15" s="31">
        <v>63130000</v>
      </c>
      <c r="K15" s="31">
        <v>81615000</v>
      </c>
      <c r="L15" s="32">
        <v>100850000</v>
      </c>
      <c r="M15" s="31">
        <v>92445000</v>
      </c>
      <c r="N15" s="31">
        <v>108977981.5</v>
      </c>
      <c r="O15" s="31">
        <f t="shared" si="0"/>
        <v>1039573446.6999999</v>
      </c>
    </row>
    <row r="16" spans="2:15" x14ac:dyDescent="0.25">
      <c r="B16" s="23" t="s">
        <v>1</v>
      </c>
      <c r="C16" s="32">
        <v>41251261.61999999</v>
      </c>
      <c r="D16" s="31">
        <v>55027219.140000023</v>
      </c>
      <c r="E16" s="31">
        <v>63036817.49000001</v>
      </c>
      <c r="F16" s="31">
        <v>57959159.329999991</v>
      </c>
      <c r="G16" s="31">
        <v>52358280.400000006</v>
      </c>
      <c r="H16" s="31">
        <v>46449827.909999989</v>
      </c>
      <c r="I16" s="31">
        <v>55255454.019999996</v>
      </c>
      <c r="J16" s="31">
        <v>27084566.020000007</v>
      </c>
      <c r="K16" s="31">
        <v>37344635.390000008</v>
      </c>
      <c r="L16" s="32">
        <v>37499129.079999998</v>
      </c>
      <c r="M16" s="31">
        <v>35395728.520000026</v>
      </c>
      <c r="N16" s="31">
        <v>52931700.18</v>
      </c>
      <c r="O16" s="31">
        <f t="shared" si="0"/>
        <v>561593779.0999999</v>
      </c>
    </row>
    <row r="17" spans="2:17" x14ac:dyDescent="0.25">
      <c r="B17" s="23" t="s">
        <v>10</v>
      </c>
      <c r="C17" s="32">
        <v>520000</v>
      </c>
      <c r="D17" s="31">
        <v>440000</v>
      </c>
      <c r="E17" s="31"/>
      <c r="F17" s="31"/>
      <c r="G17" s="31">
        <v>1200000</v>
      </c>
      <c r="H17" s="31"/>
      <c r="I17" s="31"/>
      <c r="J17" s="31">
        <v>969276.36</v>
      </c>
      <c r="K17" s="31">
        <v>5477105.4400000004</v>
      </c>
      <c r="L17" s="32">
        <v>2738552.7199999997</v>
      </c>
      <c r="M17" s="31"/>
      <c r="N17" s="31"/>
      <c r="O17" s="31">
        <f t="shared" si="0"/>
        <v>11344934.52</v>
      </c>
    </row>
    <row r="18" spans="2:17" x14ac:dyDescent="0.25">
      <c r="B18" s="23" t="s">
        <v>2</v>
      </c>
      <c r="C18" s="32">
        <v>44700629.479999997</v>
      </c>
      <c r="D18" s="31">
        <v>51802809.689999998</v>
      </c>
      <c r="E18" s="31">
        <v>59524355.279999971</v>
      </c>
      <c r="F18" s="31">
        <v>47335109.459999986</v>
      </c>
      <c r="G18" s="31">
        <v>43673546.350000001</v>
      </c>
      <c r="H18" s="31">
        <v>59679511.170000032</v>
      </c>
      <c r="I18" s="31">
        <v>61103747.39000003</v>
      </c>
      <c r="J18" s="31">
        <v>44552107.780000016</v>
      </c>
      <c r="K18" s="31">
        <v>49585093.220000014</v>
      </c>
      <c r="L18" s="32">
        <v>54050077.570000008</v>
      </c>
      <c r="M18" s="31">
        <v>47360094.750000007</v>
      </c>
      <c r="N18" s="31">
        <v>29567424.789999988</v>
      </c>
      <c r="O18" s="31">
        <f t="shared" si="0"/>
        <v>592934506.93000007</v>
      </c>
    </row>
    <row r="19" spans="2:17" x14ac:dyDescent="0.25">
      <c r="B19" s="23" t="s">
        <v>18</v>
      </c>
      <c r="C19" s="32"/>
      <c r="D19" s="31"/>
      <c r="E19" s="31"/>
      <c r="F19" s="31"/>
      <c r="G19" s="31"/>
      <c r="H19" s="31"/>
      <c r="I19" s="31"/>
      <c r="J19" s="31"/>
      <c r="K19" s="31"/>
      <c r="L19" s="32"/>
      <c r="M19" s="31"/>
      <c r="N19" s="31">
        <v>400000</v>
      </c>
      <c r="O19" s="31">
        <f t="shared" si="0"/>
        <v>400000</v>
      </c>
    </row>
    <row r="20" spans="2:17" x14ac:dyDescent="0.25">
      <c r="B20" s="9" t="s">
        <v>3</v>
      </c>
      <c r="C20" s="13">
        <f t="shared" ref="C20:M20" si="1">+SUM(C9:C19)</f>
        <v>193576745.01999995</v>
      </c>
      <c r="D20" s="13">
        <f t="shared" si="1"/>
        <v>219444646.71000001</v>
      </c>
      <c r="E20" s="13">
        <f t="shared" si="1"/>
        <v>258220506.48999998</v>
      </c>
      <c r="F20" s="13">
        <f t="shared" si="1"/>
        <v>265682022.13999996</v>
      </c>
      <c r="G20" s="13">
        <f t="shared" si="1"/>
        <v>288251670.72000003</v>
      </c>
      <c r="H20" s="13">
        <f t="shared" si="1"/>
        <v>256440671.12</v>
      </c>
      <c r="I20" s="13">
        <f t="shared" si="1"/>
        <v>281411041.94000006</v>
      </c>
      <c r="J20" s="13">
        <f t="shared" si="1"/>
        <v>163564601.03000003</v>
      </c>
      <c r="K20" s="13">
        <f t="shared" si="1"/>
        <v>195903203.05000001</v>
      </c>
      <c r="L20" s="13">
        <f t="shared" si="1"/>
        <v>274982514.04000002</v>
      </c>
      <c r="M20" s="13">
        <f t="shared" si="1"/>
        <v>265553524.05000001</v>
      </c>
      <c r="N20" s="13">
        <f>+SUM(N9:N19)</f>
        <v>300667396.35999995</v>
      </c>
      <c r="O20" s="13">
        <f>+SUM(C20:N20)</f>
        <v>2963698542.6700001</v>
      </c>
    </row>
    <row r="21" spans="2:17" x14ac:dyDescent="0.25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9"/>
      <c r="D24" s="20"/>
      <c r="E24" s="20"/>
      <c r="F24" s="20"/>
    </row>
    <row r="25" spans="2:17" s="2" customFormat="1" x14ac:dyDescent="0.25">
      <c r="B25" s="17"/>
      <c r="C25" s="19"/>
      <c r="D25" s="20"/>
      <c r="E25" s="20"/>
      <c r="F25" s="20"/>
      <c r="G25" s="18"/>
      <c r="H25" s="18"/>
      <c r="I25" s="18"/>
      <c r="J25" s="18"/>
      <c r="K25" s="18"/>
      <c r="M25" s="18"/>
      <c r="O25" s="18"/>
    </row>
    <row r="26" spans="2:17" s="2" customFormat="1" x14ac:dyDescent="0.25">
      <c r="B26" s="35"/>
      <c r="C26" s="19"/>
      <c r="D26" s="20"/>
      <c r="E26" s="20"/>
      <c r="F26" s="20"/>
      <c r="G26" s="34"/>
      <c r="H26" s="34"/>
      <c r="I26" s="34"/>
      <c r="J26" s="34"/>
      <c r="K26" s="34"/>
      <c r="L26" s="34"/>
      <c r="M26" s="34"/>
      <c r="N26" s="34"/>
      <c r="O26" s="34"/>
    </row>
    <row r="27" spans="2:17" s="2" customFormat="1" x14ac:dyDescent="0.25">
      <c r="C27" s="19"/>
      <c r="D27" s="20"/>
      <c r="E27" s="20"/>
      <c r="F27" s="20"/>
    </row>
    <row r="28" spans="2:17" s="2" customFormat="1" x14ac:dyDescent="0.25">
      <c r="B28" s="21"/>
      <c r="C28" s="19"/>
      <c r="D28" s="20"/>
      <c r="E28" s="20"/>
      <c r="F28" s="20"/>
      <c r="G28" s="17"/>
      <c r="H28" s="17"/>
      <c r="I28" s="17"/>
      <c r="J28" s="17"/>
      <c r="K28" s="17"/>
      <c r="M28" s="17"/>
      <c r="O28" s="17"/>
    </row>
    <row r="29" spans="2:17" s="2" customFormat="1" x14ac:dyDescent="0.25"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1"/>
      <c r="D32" s="17"/>
      <c r="E32" s="17"/>
      <c r="F32" s="17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21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2:14" s="2" customFormat="1" x14ac:dyDescent="0.25">
      <c r="B43" s="15"/>
      <c r="C43" s="15"/>
    </row>
    <row r="44" spans="2:14" s="2" customFormat="1" x14ac:dyDescent="0.25">
      <c r="B44" s="15"/>
      <c r="C44" s="15"/>
    </row>
    <row r="45" spans="2:14" s="2" customFormat="1" x14ac:dyDescent="0.25">
      <c r="B45" s="15"/>
      <c r="C45" s="15"/>
      <c r="E45" s="65"/>
    </row>
    <row r="46" spans="2:14" s="2" customFormat="1" x14ac:dyDescent="0.25">
      <c r="B46" s="15"/>
      <c r="C46" s="15"/>
      <c r="E46" s="6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6"/>
      <c r="C55" s="15"/>
    </row>
    <row r="56" spans="2:3" s="2" customFormat="1" x14ac:dyDescent="0.25">
      <c r="B56" s="16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6"/>
      <c r="C91" s="15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4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7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</sheetData>
  <mergeCells count="3">
    <mergeCell ref="B7:O7"/>
    <mergeCell ref="B21:O21"/>
    <mergeCell ref="E45:E46"/>
  </mergeCells>
  <pageMargins left="0.3" right="0.24" top="0.74803149606299213" bottom="0.74803149606299213" header="0.31496062992125984" footer="0.31496062992125984"/>
  <pageSetup scale="54" orientation="landscape" r:id="rId1"/>
  <ignoredErrors>
    <ignoredError sqref="C20:O20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5"/>
  <sheetViews>
    <sheetView zoomScaleSheetLayoutView="10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5" style="1" customWidth="1"/>
    <col min="6" max="6" width="15.85546875" style="1" bestFit="1" customWidth="1"/>
    <col min="7" max="7" width="15.7109375" style="1" customWidth="1"/>
    <col min="8" max="9" width="15.85546875" style="1" bestFit="1" customWidth="1"/>
    <col min="10" max="10" width="15" style="1" customWidth="1"/>
    <col min="11" max="11" width="15.7109375" style="1" customWidth="1"/>
    <col min="12" max="12" width="15.85546875" style="1" bestFit="1" customWidth="1"/>
    <col min="13" max="13" width="15" style="1" customWidth="1"/>
    <col min="14" max="14" width="15.85546875" style="1" bestFit="1" customWidth="1"/>
    <col min="15" max="15" width="18.85546875" style="1" customWidth="1"/>
    <col min="16" max="16384" width="11.42578125" style="1"/>
  </cols>
  <sheetData>
    <row r="7" spans="2:15" ht="66" customHeight="1" x14ac:dyDescent="0.25">
      <c r="B7" s="63" t="s">
        <v>19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7" t="s">
        <v>4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3</v>
      </c>
    </row>
    <row r="9" spans="2:15" x14ac:dyDescent="0.25">
      <c r="B9" s="14" t="s">
        <v>14</v>
      </c>
      <c r="C9" s="30">
        <v>17933981.159999996</v>
      </c>
      <c r="D9" s="30">
        <v>12108916.67</v>
      </c>
      <c r="E9" s="31">
        <v>3560628.6399999997</v>
      </c>
      <c r="F9" s="31">
        <v>2746490.4899999993</v>
      </c>
      <c r="G9" s="31">
        <v>6586803.1600000001</v>
      </c>
      <c r="H9" s="31">
        <v>2400000</v>
      </c>
      <c r="I9" s="31">
        <v>1405159.56</v>
      </c>
      <c r="J9" s="31"/>
      <c r="K9" s="31">
        <v>270000</v>
      </c>
      <c r="L9" s="32">
        <v>1300000</v>
      </c>
      <c r="M9" s="31">
        <v>75000</v>
      </c>
      <c r="N9" s="31">
        <v>825000</v>
      </c>
      <c r="O9" s="31">
        <f t="shared" ref="O9:O21" si="0">+SUM(C9:N9)</f>
        <v>49211979.680000007</v>
      </c>
    </row>
    <row r="10" spans="2:15" x14ac:dyDescent="0.25">
      <c r="B10" s="14" t="s">
        <v>6</v>
      </c>
      <c r="C10" s="30">
        <v>28780321.050000001</v>
      </c>
      <c r="D10" s="30">
        <v>55886772.640000001</v>
      </c>
      <c r="E10" s="31">
        <v>30160065.380000003</v>
      </c>
      <c r="F10" s="31">
        <v>66328657.589999996</v>
      </c>
      <c r="G10" s="31">
        <v>165087874.11999997</v>
      </c>
      <c r="H10" s="31">
        <v>85522846.989999995</v>
      </c>
      <c r="I10" s="31">
        <v>28349000</v>
      </c>
      <c r="J10" s="31">
        <v>36616000</v>
      </c>
      <c r="K10" s="31">
        <v>31664142</v>
      </c>
      <c r="L10" s="32">
        <v>37607487.899999999</v>
      </c>
      <c r="M10" s="31">
        <v>68429817.25</v>
      </c>
      <c r="N10" s="31">
        <v>109161732.84999999</v>
      </c>
      <c r="O10" s="31">
        <f t="shared" si="0"/>
        <v>743594717.76999998</v>
      </c>
    </row>
    <row r="11" spans="2:15" x14ac:dyDescent="0.25">
      <c r="B11" s="23" t="s">
        <v>0</v>
      </c>
      <c r="C11" s="32">
        <v>2895020.5</v>
      </c>
      <c r="D11" s="31">
        <v>3762500</v>
      </c>
      <c r="E11" s="31">
        <v>3286210.36</v>
      </c>
      <c r="F11" s="31">
        <v>3594839.9699999997</v>
      </c>
      <c r="G11" s="31">
        <v>5091013.4000000004</v>
      </c>
      <c r="H11" s="31">
        <v>5106281.2799999984</v>
      </c>
      <c r="I11" s="31">
        <v>4245617.0600000005</v>
      </c>
      <c r="J11" s="31">
        <v>4055000</v>
      </c>
      <c r="K11" s="31">
        <v>3515000</v>
      </c>
      <c r="L11" s="32">
        <v>2780000</v>
      </c>
      <c r="M11" s="31">
        <v>2780000</v>
      </c>
      <c r="N11" s="31">
        <v>3000000</v>
      </c>
      <c r="O11" s="31">
        <f t="shared" si="0"/>
        <v>44111482.569999993</v>
      </c>
    </row>
    <row r="12" spans="2:15" x14ac:dyDescent="0.25">
      <c r="B12" s="23" t="s">
        <v>7</v>
      </c>
      <c r="C12" s="32">
        <v>6681049.0699999994</v>
      </c>
      <c r="D12" s="31">
        <v>6143272.0100000007</v>
      </c>
      <c r="E12" s="31">
        <v>6141647.3900000006</v>
      </c>
      <c r="F12" s="31">
        <v>4488855.8600000003</v>
      </c>
      <c r="G12" s="31">
        <v>4511470.57</v>
      </c>
      <c r="H12" s="31">
        <v>3767551.36</v>
      </c>
      <c r="I12" s="31">
        <v>1344141.96</v>
      </c>
      <c r="J12" s="31">
        <v>4216665.18</v>
      </c>
      <c r="K12" s="31">
        <v>3159056.3</v>
      </c>
      <c r="L12" s="32">
        <v>2936704.7800000003</v>
      </c>
      <c r="M12" s="31">
        <v>2195090.12</v>
      </c>
      <c r="N12" s="31">
        <v>3039629.2300000004</v>
      </c>
      <c r="O12" s="31">
        <f t="shared" si="0"/>
        <v>48625133.829999998</v>
      </c>
    </row>
    <row r="13" spans="2:15" x14ac:dyDescent="0.25">
      <c r="B13" s="23" t="s">
        <v>16</v>
      </c>
      <c r="C13" s="32"/>
      <c r="D13" s="31"/>
      <c r="E13" s="31"/>
      <c r="F13" s="31"/>
      <c r="G13" s="31"/>
      <c r="H13" s="31"/>
      <c r="I13" s="31"/>
      <c r="J13" s="31"/>
      <c r="K13" s="31"/>
      <c r="L13" s="32"/>
      <c r="M13" s="31"/>
      <c r="N13" s="31"/>
      <c r="O13" s="31">
        <f>+SUM(C13:N13)</f>
        <v>0</v>
      </c>
    </row>
    <row r="14" spans="2:15" x14ac:dyDescent="0.25">
      <c r="B14" s="23" t="s">
        <v>8</v>
      </c>
      <c r="C14" s="32">
        <v>18846000</v>
      </c>
      <c r="D14" s="31">
        <v>42051623.960000001</v>
      </c>
      <c r="E14" s="31">
        <v>22276351.259999998</v>
      </c>
      <c r="F14" s="31">
        <v>24554573.43</v>
      </c>
      <c r="G14" s="31">
        <v>18976061.23</v>
      </c>
      <c r="H14" s="31">
        <v>17915204.999999996</v>
      </c>
      <c r="I14" s="31">
        <v>17081810.68</v>
      </c>
      <c r="J14" s="31">
        <v>15680000</v>
      </c>
      <c r="K14" s="31">
        <v>16420331</v>
      </c>
      <c r="L14" s="32">
        <v>7283904.7999999998</v>
      </c>
      <c r="M14" s="31">
        <v>12829048.900000002</v>
      </c>
      <c r="N14" s="31">
        <v>16279780.250000002</v>
      </c>
      <c r="O14" s="31">
        <f t="shared" si="0"/>
        <v>230194690.51000002</v>
      </c>
    </row>
    <row r="15" spans="2:15" x14ac:dyDescent="0.25">
      <c r="B15" s="23" t="s">
        <v>21</v>
      </c>
      <c r="C15" s="32"/>
      <c r="D15" s="31"/>
      <c r="E15" s="31"/>
      <c r="F15" s="31"/>
      <c r="G15" s="31"/>
      <c r="H15" s="31"/>
      <c r="I15" s="31"/>
      <c r="J15" s="31"/>
      <c r="K15" s="31"/>
      <c r="L15" s="32"/>
      <c r="M15" s="31"/>
      <c r="N15" s="31">
        <v>70000</v>
      </c>
      <c r="O15" s="31"/>
    </row>
    <row r="16" spans="2:15" x14ac:dyDescent="0.25">
      <c r="B16" s="23" t="s">
        <v>20</v>
      </c>
      <c r="C16" s="32"/>
      <c r="D16" s="31"/>
      <c r="E16" s="31"/>
      <c r="F16" s="31"/>
      <c r="G16" s="31"/>
      <c r="H16" s="31"/>
      <c r="I16" s="31"/>
      <c r="J16" s="31"/>
      <c r="K16" s="31"/>
      <c r="L16" s="32">
        <v>84990</v>
      </c>
      <c r="M16" s="31">
        <v>234200</v>
      </c>
      <c r="N16" s="31">
        <v>3400</v>
      </c>
      <c r="O16" s="31">
        <f>+SUM(C16:N16)</f>
        <v>322590</v>
      </c>
    </row>
    <row r="17" spans="2:17" x14ac:dyDescent="0.25">
      <c r="B17" s="23" t="s">
        <v>9</v>
      </c>
      <c r="C17" s="32">
        <v>87027603.289999992</v>
      </c>
      <c r="D17" s="31">
        <v>95242638.120000005</v>
      </c>
      <c r="E17" s="31">
        <v>99405022.969999999</v>
      </c>
      <c r="F17" s="31">
        <v>88436000</v>
      </c>
      <c r="G17" s="31">
        <v>101604050.44999999</v>
      </c>
      <c r="H17" s="31">
        <v>99971439.069999993</v>
      </c>
      <c r="I17" s="31">
        <v>90735144.829999998</v>
      </c>
      <c r="J17" s="31">
        <v>85700682.849999994</v>
      </c>
      <c r="K17" s="31">
        <v>79315546.280000001</v>
      </c>
      <c r="L17" s="32">
        <v>45928325.780000001</v>
      </c>
      <c r="M17" s="31">
        <v>63661549.840000004</v>
      </c>
      <c r="N17" s="31">
        <v>64795929.589999996</v>
      </c>
      <c r="O17" s="31">
        <f t="shared" si="0"/>
        <v>1001823933.0700001</v>
      </c>
    </row>
    <row r="18" spans="2:17" x14ac:dyDescent="0.25">
      <c r="B18" s="23" t="s">
        <v>1</v>
      </c>
      <c r="C18" s="32">
        <v>41085451.280000001</v>
      </c>
      <c r="D18" s="31">
        <v>36249660.869999975</v>
      </c>
      <c r="E18" s="31">
        <v>50595224.780000016</v>
      </c>
      <c r="F18" s="31">
        <v>38228612.369999997</v>
      </c>
      <c r="G18" s="31">
        <v>43678982.670000017</v>
      </c>
      <c r="H18" s="31">
        <v>71033449.700000018</v>
      </c>
      <c r="I18" s="31">
        <v>56184647.139999986</v>
      </c>
      <c r="J18" s="31">
        <v>82937134.899999991</v>
      </c>
      <c r="K18" s="31">
        <v>88831680.160000011</v>
      </c>
      <c r="L18" s="32">
        <v>64156215.339999974</v>
      </c>
      <c r="M18" s="31">
        <v>13991120.74</v>
      </c>
      <c r="N18" s="31">
        <v>10673725.26</v>
      </c>
      <c r="O18" s="31">
        <f t="shared" si="0"/>
        <v>597645905.21000004</v>
      </c>
    </row>
    <row r="19" spans="2:17" x14ac:dyDescent="0.25">
      <c r="B19" s="23" t="s">
        <v>10</v>
      </c>
      <c r="C19" s="32">
        <v>130000</v>
      </c>
      <c r="D19" s="31">
        <v>100000</v>
      </c>
      <c r="E19" s="31">
        <v>300000</v>
      </c>
      <c r="F19" s="31">
        <v>1300000</v>
      </c>
      <c r="G19" s="31">
        <v>900672</v>
      </c>
      <c r="H19" s="31">
        <v>800000</v>
      </c>
      <c r="I19" s="31"/>
      <c r="J19" s="31"/>
      <c r="K19" s="31"/>
      <c r="L19" s="32">
        <v>3000000</v>
      </c>
      <c r="M19" s="31">
        <v>3000000</v>
      </c>
      <c r="N19" s="31"/>
      <c r="O19" s="31">
        <f t="shared" si="0"/>
        <v>9530672</v>
      </c>
    </row>
    <row r="20" spans="2:17" x14ac:dyDescent="0.25">
      <c r="B20" s="23" t="s">
        <v>2</v>
      </c>
      <c r="C20" s="32">
        <v>32597986.060000002</v>
      </c>
      <c r="D20" s="31">
        <v>45186226.810000017</v>
      </c>
      <c r="E20" s="31">
        <v>57193995.410000063</v>
      </c>
      <c r="F20" s="31">
        <v>56230771.21000006</v>
      </c>
      <c r="G20" s="31">
        <v>59872392.670000024</v>
      </c>
      <c r="H20" s="31">
        <v>53182369.400000021</v>
      </c>
      <c r="I20" s="31">
        <v>50776586.490000002</v>
      </c>
      <c r="J20" s="31"/>
      <c r="K20" s="31">
        <v>50241665.69000002</v>
      </c>
      <c r="L20" s="32">
        <v>71356586.299999997</v>
      </c>
      <c r="M20" s="31">
        <v>64088012.240000069</v>
      </c>
      <c r="N20" s="31">
        <v>49258719.340000011</v>
      </c>
      <c r="O20" s="31">
        <f t="shared" si="0"/>
        <v>589985311.62000024</v>
      </c>
    </row>
    <row r="21" spans="2:17" x14ac:dyDescent="0.25">
      <c r="B21" s="23" t="s">
        <v>18</v>
      </c>
      <c r="C21" s="32">
        <v>800000</v>
      </c>
      <c r="D21" s="31">
        <v>400000</v>
      </c>
      <c r="E21" s="31"/>
      <c r="F21" s="31">
        <v>1602042.31</v>
      </c>
      <c r="G21" s="31">
        <v>400000</v>
      </c>
      <c r="H21" s="31">
        <v>800000</v>
      </c>
      <c r="I21" s="31">
        <v>1200379.22</v>
      </c>
      <c r="J21" s="31">
        <v>41391094.749999993</v>
      </c>
      <c r="K21" s="31"/>
      <c r="L21" s="32"/>
      <c r="M21" s="31"/>
      <c r="N21" s="31"/>
      <c r="O21" s="31">
        <f t="shared" si="0"/>
        <v>46593516.279999994</v>
      </c>
    </row>
    <row r="22" spans="2:17" x14ac:dyDescent="0.25">
      <c r="B22" s="9" t="s">
        <v>3</v>
      </c>
      <c r="C22" s="13">
        <f t="shared" ref="C22:N22" si="1">+SUM(C9:C21)</f>
        <v>236777412.41</v>
      </c>
      <c r="D22" s="13">
        <f t="shared" si="1"/>
        <v>297131611.07999998</v>
      </c>
      <c r="E22" s="13">
        <f t="shared" si="1"/>
        <v>272919146.19000012</v>
      </c>
      <c r="F22" s="13">
        <f t="shared" si="1"/>
        <v>287510843.23000008</v>
      </c>
      <c r="G22" s="13">
        <f t="shared" si="1"/>
        <v>406709320.26999998</v>
      </c>
      <c r="H22" s="13">
        <f t="shared" si="1"/>
        <v>340499142.80000001</v>
      </c>
      <c r="I22" s="13">
        <f t="shared" si="1"/>
        <v>251322486.94</v>
      </c>
      <c r="J22" s="13">
        <f t="shared" si="1"/>
        <v>270596577.68000001</v>
      </c>
      <c r="K22" s="13">
        <f t="shared" si="1"/>
        <v>273417421.43000001</v>
      </c>
      <c r="L22" s="13">
        <f t="shared" si="1"/>
        <v>236434214.89999998</v>
      </c>
      <c r="M22" s="13">
        <f t="shared" si="1"/>
        <v>231283839.09000009</v>
      </c>
      <c r="N22" s="13">
        <f t="shared" si="1"/>
        <v>257107916.51999998</v>
      </c>
      <c r="O22" s="13">
        <f>+SUM(C22:N22)</f>
        <v>3361709932.54</v>
      </c>
    </row>
    <row r="23" spans="2:17" x14ac:dyDescent="0.25">
      <c r="B23" s="64" t="s">
        <v>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6" spans="2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s="2" customFormat="1" x14ac:dyDescent="0.25">
      <c r="B27" s="15"/>
      <c r="C27" s="19"/>
      <c r="D27" s="20"/>
      <c r="E27" s="20"/>
      <c r="F27" s="20"/>
    </row>
    <row r="28" spans="2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2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2:17" s="2" customFormat="1" x14ac:dyDescent="0.25">
      <c r="C30" s="19"/>
      <c r="D30" s="20"/>
      <c r="E30" s="20"/>
      <c r="F30" s="20"/>
    </row>
    <row r="31" spans="2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2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3" right="0.24" top="0.74803149606299213" bottom="0.74803149606299213" header="0.31496062992125984" footer="0.31496062992125984"/>
  <pageSetup scale="54" orientation="landscape" r:id="rId1"/>
  <ignoredErrors>
    <ignoredError sqref="C22:N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5"/>
  <sheetViews>
    <sheetView zoomScaleSheetLayoutView="10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5" style="1" customWidth="1"/>
    <col min="6" max="6" width="15.85546875" style="1" bestFit="1" customWidth="1"/>
    <col min="7" max="7" width="15.7109375" style="1" customWidth="1"/>
    <col min="8" max="9" width="15.85546875" style="1" bestFit="1" customWidth="1"/>
    <col min="10" max="10" width="15" style="1" customWidth="1"/>
    <col min="11" max="11" width="15.7109375" style="1" customWidth="1"/>
    <col min="12" max="12" width="15.85546875" style="1" bestFit="1" customWidth="1"/>
    <col min="13" max="13" width="15" style="1" customWidth="1"/>
    <col min="14" max="14" width="15.85546875" style="1" bestFit="1" customWidth="1"/>
    <col min="15" max="15" width="18.85546875" style="1" customWidth="1"/>
    <col min="16" max="16384" width="11.42578125" style="1"/>
  </cols>
  <sheetData>
    <row r="7" spans="2:15" ht="66" customHeight="1" x14ac:dyDescent="0.25">
      <c r="B7" s="63" t="s">
        <v>22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8" t="s">
        <v>4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3</v>
      </c>
    </row>
    <row r="9" spans="2:15" x14ac:dyDescent="0.25">
      <c r="B9" s="14" t="s">
        <v>14</v>
      </c>
      <c r="C9" s="30"/>
      <c r="D9" s="30"/>
      <c r="E9" s="31"/>
      <c r="F9" s="31"/>
      <c r="G9" s="31"/>
      <c r="H9" s="31"/>
      <c r="I9" s="31"/>
      <c r="J9" s="31"/>
      <c r="K9" s="31"/>
      <c r="L9" s="32"/>
      <c r="M9" s="31"/>
      <c r="N9" s="31"/>
      <c r="O9" s="31">
        <f t="shared" ref="O9:O21" si="0">+SUM(C9:N9)</f>
        <v>0</v>
      </c>
    </row>
    <row r="10" spans="2:15" x14ac:dyDescent="0.25">
      <c r="B10" s="14" t="s">
        <v>6</v>
      </c>
      <c r="C10" s="30">
        <v>16265000</v>
      </c>
      <c r="D10" s="30">
        <v>36133000</v>
      </c>
      <c r="E10" s="31">
        <v>32748669.259999998</v>
      </c>
      <c r="F10" s="31">
        <v>6670882.6099999994</v>
      </c>
      <c r="G10" s="31">
        <v>25580720.400000002</v>
      </c>
      <c r="H10" s="31">
        <v>65200000</v>
      </c>
      <c r="I10" s="31">
        <v>33572500</v>
      </c>
      <c r="J10" s="31">
        <v>78027614.869999975</v>
      </c>
      <c r="K10" s="31">
        <v>35078000</v>
      </c>
      <c r="L10" s="32">
        <v>381000</v>
      </c>
      <c r="M10" s="31">
        <v>381700</v>
      </c>
      <c r="N10" s="31">
        <v>27474828.18</v>
      </c>
      <c r="O10" s="31">
        <f t="shared" si="0"/>
        <v>357513915.31999999</v>
      </c>
    </row>
    <row r="11" spans="2:15" x14ac:dyDescent="0.25">
      <c r="B11" s="23" t="s">
        <v>0</v>
      </c>
      <c r="C11" s="32">
        <v>3396000</v>
      </c>
      <c r="D11" s="31">
        <v>2945200</v>
      </c>
      <c r="E11" s="31">
        <v>2897200</v>
      </c>
      <c r="F11" s="31">
        <v>2198000</v>
      </c>
      <c r="G11" s="31">
        <v>3733000</v>
      </c>
      <c r="H11" s="31">
        <v>2913000</v>
      </c>
      <c r="I11" s="31">
        <v>2848000</v>
      </c>
      <c r="J11" s="31">
        <v>3448000</v>
      </c>
      <c r="K11" s="31">
        <v>3448000</v>
      </c>
      <c r="L11" s="32">
        <v>5379000</v>
      </c>
      <c r="M11" s="31">
        <v>4591300</v>
      </c>
      <c r="N11" s="31">
        <v>3448000</v>
      </c>
      <c r="O11" s="31">
        <f t="shared" si="0"/>
        <v>41244700</v>
      </c>
    </row>
    <row r="12" spans="2:15" x14ac:dyDescent="0.25">
      <c r="B12" s="23" t="s">
        <v>7</v>
      </c>
      <c r="C12" s="32">
        <v>1906675.13</v>
      </c>
      <c r="D12" s="31">
        <v>1791237.1199999999</v>
      </c>
      <c r="E12" s="31">
        <v>1250738.55</v>
      </c>
      <c r="F12" s="31">
        <v>2059281.0199999998</v>
      </c>
      <c r="G12" s="31">
        <v>1629026.1400000001</v>
      </c>
      <c r="H12" s="31">
        <v>1501376.01</v>
      </c>
      <c r="I12" s="31">
        <v>957727.99</v>
      </c>
      <c r="J12" s="31">
        <v>1845941.98</v>
      </c>
      <c r="K12" s="31">
        <v>1629026.1400000001</v>
      </c>
      <c r="L12" s="32">
        <v>401062.43000000005</v>
      </c>
      <c r="M12" s="31">
        <v>3495726.89</v>
      </c>
      <c r="N12" s="31">
        <v>4349354.7299999995</v>
      </c>
      <c r="O12" s="31">
        <f t="shared" si="0"/>
        <v>22817174.129999999</v>
      </c>
    </row>
    <row r="13" spans="2:15" x14ac:dyDescent="0.25">
      <c r="B13" s="23" t="s">
        <v>16</v>
      </c>
      <c r="C13" s="32"/>
      <c r="D13" s="31"/>
      <c r="E13" s="31"/>
      <c r="F13" s="31"/>
      <c r="G13" s="31"/>
      <c r="H13" s="31"/>
      <c r="I13" s="31"/>
      <c r="J13" s="31"/>
      <c r="K13" s="31"/>
      <c r="L13" s="32"/>
      <c r="M13" s="31"/>
      <c r="N13" s="31"/>
      <c r="O13" s="31">
        <f>+SUM(C13:N13)</f>
        <v>0</v>
      </c>
    </row>
    <row r="14" spans="2:15" x14ac:dyDescent="0.25">
      <c r="B14" s="23" t="s">
        <v>8</v>
      </c>
      <c r="C14" s="32">
        <v>11250512.500000002</v>
      </c>
      <c r="D14" s="31">
        <v>1600000</v>
      </c>
      <c r="E14" s="31">
        <v>1600000</v>
      </c>
      <c r="F14" s="31">
        <v>6939997</v>
      </c>
      <c r="G14" s="31">
        <v>7697167.46</v>
      </c>
      <c r="H14" s="31">
        <v>8797553.6799999997</v>
      </c>
      <c r="I14" s="31">
        <v>5234867.45</v>
      </c>
      <c r="J14" s="31">
        <v>6222791.6400000006</v>
      </c>
      <c r="K14" s="31">
        <v>9759807.3900000006</v>
      </c>
      <c r="L14" s="32">
        <v>4280372.93</v>
      </c>
      <c r="M14" s="31">
        <v>5010991.5599999996</v>
      </c>
      <c r="N14" s="31">
        <v>4940495.78</v>
      </c>
      <c r="O14" s="31">
        <f t="shared" si="0"/>
        <v>73334557.390000001</v>
      </c>
    </row>
    <row r="15" spans="2:15" x14ac:dyDescent="0.25">
      <c r="B15" s="23" t="s">
        <v>21</v>
      </c>
      <c r="C15" s="32"/>
      <c r="D15" s="31"/>
      <c r="E15" s="31"/>
      <c r="F15" s="31">
        <v>240000</v>
      </c>
      <c r="G15" s="31"/>
      <c r="H15" s="31"/>
      <c r="I15" s="31"/>
      <c r="J15" s="31"/>
      <c r="K15" s="31"/>
      <c r="L15" s="32">
        <v>3750000</v>
      </c>
      <c r="M15" s="31">
        <v>500000</v>
      </c>
      <c r="N15" s="31">
        <v>2180000</v>
      </c>
      <c r="O15" s="31"/>
    </row>
    <row r="16" spans="2:15" x14ac:dyDescent="0.25">
      <c r="B16" s="23" t="s">
        <v>20</v>
      </c>
      <c r="C16" s="32"/>
      <c r="D16" s="31"/>
      <c r="E16" s="31"/>
      <c r="F16" s="31"/>
      <c r="G16" s="31"/>
      <c r="H16" s="31"/>
      <c r="I16" s="31"/>
      <c r="J16" s="31"/>
      <c r="K16" s="31"/>
      <c r="L16" s="32"/>
      <c r="M16" s="31">
        <v>100000</v>
      </c>
      <c r="N16" s="31">
        <v>17000</v>
      </c>
      <c r="O16" s="31">
        <f>+SUM(C16:N16)</f>
        <v>117000</v>
      </c>
    </row>
    <row r="17" spans="2:17" x14ac:dyDescent="0.25">
      <c r="B17" s="23" t="s">
        <v>9</v>
      </c>
      <c r="C17" s="32">
        <v>55000000</v>
      </c>
      <c r="D17" s="31">
        <v>52399063.009999998</v>
      </c>
      <c r="E17" s="31">
        <v>57500000</v>
      </c>
      <c r="F17" s="31">
        <v>36632881.950000003</v>
      </c>
      <c r="G17" s="31">
        <v>53100000</v>
      </c>
      <c r="H17" s="31">
        <v>56000000</v>
      </c>
      <c r="I17" s="31">
        <v>48363299.029999986</v>
      </c>
      <c r="J17" s="31">
        <v>48984400</v>
      </c>
      <c r="K17" s="31">
        <v>49999999.999999993</v>
      </c>
      <c r="L17" s="32">
        <v>52499999.999999985</v>
      </c>
      <c r="M17" s="31">
        <v>50000000.000000007</v>
      </c>
      <c r="N17" s="31">
        <v>34432796.460000001</v>
      </c>
      <c r="O17" s="31">
        <f t="shared" si="0"/>
        <v>594912440.45000005</v>
      </c>
    </row>
    <row r="18" spans="2:17" x14ac:dyDescent="0.25">
      <c r="B18" s="23" t="s">
        <v>1</v>
      </c>
      <c r="C18" s="32">
        <v>9160249.2400000002</v>
      </c>
      <c r="D18" s="31">
        <v>10246939.940000001</v>
      </c>
      <c r="E18" s="31">
        <v>20544370.729999997</v>
      </c>
      <c r="F18" s="31">
        <v>14203890.249999998</v>
      </c>
      <c r="G18" s="31">
        <v>16886419.600000005</v>
      </c>
      <c r="H18" s="31">
        <v>22141006.899999991</v>
      </c>
      <c r="I18" s="31">
        <v>18090092.599999998</v>
      </c>
      <c r="J18" s="31">
        <v>18866154.170000002</v>
      </c>
      <c r="K18" s="31">
        <v>17526422.5</v>
      </c>
      <c r="L18" s="32">
        <v>31986176.57</v>
      </c>
      <c r="M18" s="31">
        <v>39906709.199999988</v>
      </c>
      <c r="N18" s="31">
        <v>40264599.269999988</v>
      </c>
      <c r="O18" s="31">
        <f t="shared" si="0"/>
        <v>259823030.96999997</v>
      </c>
    </row>
    <row r="19" spans="2:17" x14ac:dyDescent="0.25">
      <c r="B19" s="23" t="s">
        <v>10</v>
      </c>
      <c r="C19" s="32"/>
      <c r="D19" s="31">
        <v>130000</v>
      </c>
      <c r="E19" s="31">
        <v>520000</v>
      </c>
      <c r="F19" s="31">
        <v>390000</v>
      </c>
      <c r="G19" s="31"/>
      <c r="H19" s="31">
        <v>200000</v>
      </c>
      <c r="I19" s="31">
        <v>600000</v>
      </c>
      <c r="J19" s="31">
        <v>973490</v>
      </c>
      <c r="K19" s="31">
        <v>3450000</v>
      </c>
      <c r="L19" s="32">
        <v>3409398.93</v>
      </c>
      <c r="M19" s="31"/>
      <c r="N19" s="31">
        <v>1450181.97</v>
      </c>
      <c r="O19" s="31">
        <f t="shared" si="0"/>
        <v>11123070.9</v>
      </c>
    </row>
    <row r="20" spans="2:17" x14ac:dyDescent="0.25">
      <c r="B20" s="23" t="s">
        <v>2</v>
      </c>
      <c r="C20" s="32">
        <v>58919235.969999976</v>
      </c>
      <c r="D20" s="31">
        <v>63017468.859999955</v>
      </c>
      <c r="E20" s="31">
        <v>50142371.389999993</v>
      </c>
      <c r="F20" s="31">
        <v>30705899.679999992</v>
      </c>
      <c r="G20" s="31">
        <v>37661596.069999985</v>
      </c>
      <c r="H20" s="31">
        <v>46600097.809999995</v>
      </c>
      <c r="I20" s="31">
        <v>30089384.600000005</v>
      </c>
      <c r="J20" s="31">
        <v>27802816.089999989</v>
      </c>
      <c r="K20" s="31">
        <v>24804863.179999992</v>
      </c>
      <c r="L20" s="32">
        <v>23494603.600000013</v>
      </c>
      <c r="M20" s="31">
        <v>32792970.29999999</v>
      </c>
      <c r="N20" s="31">
        <v>27809551.040000007</v>
      </c>
      <c r="O20" s="31">
        <f t="shared" si="0"/>
        <v>453840858.58999997</v>
      </c>
    </row>
    <row r="21" spans="2:17" x14ac:dyDescent="0.25">
      <c r="B21" s="23" t="s">
        <v>18</v>
      </c>
      <c r="C21" s="32"/>
      <c r="D21" s="31"/>
      <c r="E21" s="31"/>
      <c r="F21" s="31"/>
      <c r="G21" s="31"/>
      <c r="H21" s="31"/>
      <c r="I21" s="31"/>
      <c r="J21" s="31"/>
      <c r="K21" s="31"/>
      <c r="L21" s="32"/>
      <c r="M21" s="31"/>
      <c r="N21" s="31"/>
      <c r="O21" s="31">
        <f t="shared" si="0"/>
        <v>0</v>
      </c>
    </row>
    <row r="22" spans="2:17" x14ac:dyDescent="0.25">
      <c r="B22" s="9" t="s">
        <v>3</v>
      </c>
      <c r="C22" s="13">
        <f t="shared" ref="C22:N22" si="1">+SUM(C9:C21)</f>
        <v>155897672.83999997</v>
      </c>
      <c r="D22" s="13">
        <f t="shared" si="1"/>
        <v>168262908.92999995</v>
      </c>
      <c r="E22" s="13">
        <f t="shared" si="1"/>
        <v>167203349.92999998</v>
      </c>
      <c r="F22" s="13">
        <f t="shared" si="1"/>
        <v>100040832.50999999</v>
      </c>
      <c r="G22" s="13">
        <f t="shared" si="1"/>
        <v>146287929.66999999</v>
      </c>
      <c r="H22" s="13">
        <f t="shared" si="1"/>
        <v>203353034.39999998</v>
      </c>
      <c r="I22" s="13">
        <f t="shared" si="1"/>
        <v>139755871.66999999</v>
      </c>
      <c r="J22" s="13">
        <f t="shared" si="1"/>
        <v>186171208.74999994</v>
      </c>
      <c r="K22" s="13">
        <f t="shared" si="1"/>
        <v>145696119.20999998</v>
      </c>
      <c r="L22" s="13">
        <f t="shared" si="1"/>
        <v>125581614.45999999</v>
      </c>
      <c r="M22" s="13">
        <f t="shared" si="1"/>
        <v>136779397.94999999</v>
      </c>
      <c r="N22" s="13">
        <f t="shared" si="1"/>
        <v>146366807.43000001</v>
      </c>
      <c r="O22" s="13">
        <f>+SUM(C22:N22)</f>
        <v>1821396747.75</v>
      </c>
    </row>
    <row r="23" spans="2:17" x14ac:dyDescent="0.25">
      <c r="B23" s="64" t="s">
        <v>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6" spans="2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s="2" customFormat="1" x14ac:dyDescent="0.25">
      <c r="B27" s="15"/>
      <c r="C27" s="19"/>
      <c r="D27" s="20"/>
      <c r="E27" s="20"/>
      <c r="F27" s="20"/>
    </row>
    <row r="28" spans="2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2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2:17" s="2" customFormat="1" x14ac:dyDescent="0.25">
      <c r="C30" s="19"/>
      <c r="D30" s="20"/>
      <c r="E30" s="20"/>
      <c r="F30" s="20"/>
    </row>
    <row r="31" spans="2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2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3" right="0.24" top="0.74803149606299213" bottom="0.74803149606299213" header="0.31496062992125984" footer="0.31496062992125984"/>
  <pageSetup scale="54" orientation="landscape" r:id="rId1"/>
  <ignoredErrors>
    <ignoredError sqref="C22:N2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5"/>
  <sheetViews>
    <sheetView zoomScaleSheetLayoutView="100" workbookViewId="0">
      <pane xSplit="2" ySplit="8" topLeftCell="J12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29" style="1" customWidth="1"/>
    <col min="2" max="2" width="27" style="1" bestFit="1" customWidth="1"/>
    <col min="3" max="4" width="15" style="1" customWidth="1"/>
    <col min="5" max="6" width="15.85546875" style="1" bestFit="1" customWidth="1"/>
    <col min="7" max="7" width="15.7109375" style="1" customWidth="1"/>
    <col min="8" max="9" width="15.85546875" style="1" bestFit="1" customWidth="1"/>
    <col min="10" max="10" width="15" style="1" customWidth="1"/>
    <col min="11" max="11" width="15.7109375" style="1" customWidth="1"/>
    <col min="12" max="12" width="15.85546875" style="1" bestFit="1" customWidth="1"/>
    <col min="13" max="13" width="15" style="1" customWidth="1"/>
    <col min="14" max="14" width="15.85546875" style="1" bestFit="1" customWidth="1"/>
    <col min="15" max="15" width="18.85546875" style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7" spans="1:17" ht="66" customHeight="1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7" x14ac:dyDescent="0.25">
      <c r="B8" s="39" t="s">
        <v>4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3</v>
      </c>
    </row>
    <row r="9" spans="1:17" x14ac:dyDescent="0.25">
      <c r="B9" s="14" t="s">
        <v>14</v>
      </c>
      <c r="C9" s="30"/>
      <c r="D9" s="30"/>
      <c r="E9" s="31"/>
      <c r="F9" s="31"/>
      <c r="G9" s="31"/>
      <c r="H9" s="31"/>
      <c r="I9" s="31"/>
      <c r="J9" s="31"/>
      <c r="K9" s="31"/>
      <c r="L9" s="32"/>
      <c r="M9" s="31"/>
      <c r="N9" s="31"/>
      <c r="O9" s="31">
        <f t="shared" ref="O9:O21" si="0">+SUM(C9:N9)</f>
        <v>0</v>
      </c>
    </row>
    <row r="10" spans="1:17" x14ac:dyDescent="0.25">
      <c r="A10" s="41"/>
      <c r="B10" s="14" t="s">
        <v>6</v>
      </c>
      <c r="C10" s="30">
        <v>28477195.800000001</v>
      </c>
      <c r="D10" s="30">
        <v>37988000</v>
      </c>
      <c r="E10" s="31">
        <v>126978954.51000002</v>
      </c>
      <c r="F10" s="31">
        <v>96184264.460000008</v>
      </c>
      <c r="G10" s="31">
        <v>59242736.740000002</v>
      </c>
      <c r="H10" s="31">
        <v>68973719.530000001</v>
      </c>
      <c r="I10" s="31">
        <v>61919500</v>
      </c>
      <c r="J10" s="31">
        <v>87644499</v>
      </c>
      <c r="K10" s="31">
        <v>121749289.43000002</v>
      </c>
      <c r="L10" s="32">
        <v>91602481.379999995</v>
      </c>
      <c r="M10" s="31">
        <v>97541185.980000004</v>
      </c>
      <c r="N10" s="31">
        <v>104178173.48000002</v>
      </c>
      <c r="O10" s="31">
        <f t="shared" si="0"/>
        <v>982480000.31000006</v>
      </c>
      <c r="P10" s="41"/>
      <c r="Q10" s="40"/>
    </row>
    <row r="11" spans="1:17" x14ac:dyDescent="0.25">
      <c r="A11" s="41"/>
      <c r="B11" s="23" t="s">
        <v>0</v>
      </c>
      <c r="C11" s="32">
        <v>4248000</v>
      </c>
      <c r="D11" s="31">
        <v>3294950</v>
      </c>
      <c r="E11" s="31">
        <v>3471750</v>
      </c>
      <c r="F11" s="31">
        <v>3048000</v>
      </c>
      <c r="G11" s="31">
        <v>3048000</v>
      </c>
      <c r="H11" s="31">
        <v>3048000</v>
      </c>
      <c r="I11" s="31">
        <v>3610000</v>
      </c>
      <c r="J11" s="31">
        <v>2820715.52</v>
      </c>
      <c r="K11" s="31">
        <v>3605000</v>
      </c>
      <c r="L11" s="32">
        <v>3675000</v>
      </c>
      <c r="M11" s="31">
        <v>2948000</v>
      </c>
      <c r="N11" s="31">
        <v>2958000</v>
      </c>
      <c r="O11" s="31">
        <f t="shared" si="0"/>
        <v>39775415.519999996</v>
      </c>
      <c r="P11" s="41"/>
      <c r="Q11" s="40"/>
    </row>
    <row r="12" spans="1:17" x14ac:dyDescent="0.25">
      <c r="A12" s="41"/>
      <c r="B12" s="23" t="s">
        <v>7</v>
      </c>
      <c r="C12" s="32">
        <v>5149420.919999999</v>
      </c>
      <c r="D12" s="31">
        <v>1652032.5</v>
      </c>
      <c r="E12" s="31"/>
      <c r="F12" s="31">
        <v>220072.8</v>
      </c>
      <c r="G12" s="31"/>
      <c r="H12" s="31"/>
      <c r="I12" s="31"/>
      <c r="J12" s="31"/>
      <c r="K12" s="31">
        <v>0</v>
      </c>
      <c r="L12" s="32"/>
      <c r="N12" s="31"/>
      <c r="O12" s="31">
        <f t="shared" si="0"/>
        <v>7021526.2199999988</v>
      </c>
      <c r="P12" s="41"/>
      <c r="Q12" s="40"/>
    </row>
    <row r="13" spans="1:17" x14ac:dyDescent="0.25">
      <c r="B13" s="23" t="s">
        <v>16</v>
      </c>
      <c r="C13" s="32"/>
      <c r="D13" s="31"/>
      <c r="E13" s="31"/>
      <c r="F13" s="31"/>
      <c r="G13" s="31"/>
      <c r="I13" s="31"/>
      <c r="K13" s="31"/>
      <c r="M13" s="31"/>
      <c r="O13" s="31">
        <f>+SUM(C13:N13)</f>
        <v>0</v>
      </c>
      <c r="Q13" s="40"/>
    </row>
    <row r="14" spans="1:17" x14ac:dyDescent="0.25">
      <c r="A14" s="41"/>
      <c r="B14" s="23" t="s">
        <v>8</v>
      </c>
      <c r="C14" s="32">
        <v>4390495.78</v>
      </c>
      <c r="D14" s="31">
        <v>4390495.7799999993</v>
      </c>
      <c r="E14" s="31">
        <v>11934049.859999998</v>
      </c>
      <c r="F14" s="31">
        <v>21681523.669999998</v>
      </c>
      <c r="G14" s="31">
        <v>17674203.419999998</v>
      </c>
      <c r="H14" s="31">
        <v>11146401.700000001</v>
      </c>
      <c r="I14" s="31">
        <v>9851847.629999999</v>
      </c>
      <c r="J14" s="31">
        <v>10482936.020000001</v>
      </c>
      <c r="K14" s="31">
        <v>13784966.9</v>
      </c>
      <c r="L14" s="32">
        <v>15039754.009999996</v>
      </c>
      <c r="M14" s="31">
        <v>9307487.2400000002</v>
      </c>
      <c r="N14" s="31">
        <v>8379030.3399999989</v>
      </c>
      <c r="O14" s="31">
        <f t="shared" si="0"/>
        <v>138063192.34999996</v>
      </c>
      <c r="P14" s="41"/>
      <c r="Q14" s="40"/>
    </row>
    <row r="15" spans="1:17" x14ac:dyDescent="0.25">
      <c r="A15" s="41"/>
      <c r="B15" s="23" t="s">
        <v>21</v>
      </c>
      <c r="C15" s="32"/>
      <c r="D15" s="31">
        <v>1900000</v>
      </c>
      <c r="E15" s="31">
        <v>2372000</v>
      </c>
      <c r="F15" s="31">
        <v>4885000</v>
      </c>
      <c r="G15" s="31">
        <v>2670000</v>
      </c>
      <c r="H15" s="31">
        <v>3660000</v>
      </c>
      <c r="I15" s="31">
        <v>2235008.08</v>
      </c>
      <c r="J15" s="31">
        <v>5147000</v>
      </c>
      <c r="K15" s="31">
        <v>4297000</v>
      </c>
      <c r="L15" s="32">
        <v>3762000</v>
      </c>
      <c r="M15" s="31">
        <v>5489000</v>
      </c>
      <c r="N15" s="31">
        <v>1725000</v>
      </c>
      <c r="O15" s="31"/>
      <c r="P15" s="41"/>
      <c r="Q15" s="40"/>
    </row>
    <row r="16" spans="1:17" x14ac:dyDescent="0.25">
      <c r="A16" s="41"/>
      <c r="B16" s="23" t="s">
        <v>20</v>
      </c>
      <c r="C16" s="32"/>
      <c r="D16" s="31"/>
      <c r="E16" s="31"/>
      <c r="F16" s="31"/>
      <c r="G16" s="31"/>
      <c r="H16" s="31"/>
      <c r="I16" s="31">
        <v>37404.639999999999</v>
      </c>
      <c r="J16" s="31">
        <v>148213.91999999998</v>
      </c>
      <c r="K16" s="31">
        <v>144000</v>
      </c>
      <c r="L16" s="32"/>
      <c r="M16" s="31"/>
      <c r="N16" s="31"/>
      <c r="O16" s="31">
        <f>+SUM(C16:N16)</f>
        <v>329618.56</v>
      </c>
      <c r="P16" s="41"/>
      <c r="Q16" s="40"/>
    </row>
    <row r="17" spans="1:17" x14ac:dyDescent="0.25">
      <c r="A17" s="41"/>
      <c r="B17" s="23" t="s">
        <v>9</v>
      </c>
      <c r="C17" s="32">
        <v>48112462.620000005</v>
      </c>
      <c r="D17" s="31">
        <v>64999999.999999993</v>
      </c>
      <c r="E17" s="31">
        <v>52852113.79999999</v>
      </c>
      <c r="F17" s="31"/>
      <c r="G17" s="31"/>
      <c r="H17" s="31"/>
      <c r="I17" s="31"/>
      <c r="K17" s="31">
        <v>0</v>
      </c>
      <c r="L17" s="32"/>
      <c r="M17" s="31"/>
      <c r="N17" s="31"/>
      <c r="O17" s="31">
        <f t="shared" si="0"/>
        <v>165964576.41999999</v>
      </c>
      <c r="P17" s="41"/>
      <c r="Q17" s="40"/>
    </row>
    <row r="18" spans="1:17" x14ac:dyDescent="0.25">
      <c r="A18" s="41"/>
      <c r="B18" s="23" t="s">
        <v>1</v>
      </c>
      <c r="C18" s="32">
        <v>44359473.519999981</v>
      </c>
      <c r="D18" s="31">
        <v>37347637.259999998</v>
      </c>
      <c r="E18" s="31">
        <v>35348452.609999985</v>
      </c>
      <c r="F18" s="31">
        <v>49869643.539999977</v>
      </c>
      <c r="G18" s="31">
        <v>58929058.670000032</v>
      </c>
      <c r="H18" s="31">
        <v>55619026.710000008</v>
      </c>
      <c r="I18" s="31">
        <v>35864711.569999993</v>
      </c>
      <c r="J18" s="31">
        <v>29657502.620000016</v>
      </c>
      <c r="K18" s="31">
        <v>64101171.250000052</v>
      </c>
      <c r="L18" s="32">
        <v>100817963.13</v>
      </c>
      <c r="M18" s="31">
        <v>73575467.319999993</v>
      </c>
      <c r="N18" s="31">
        <v>67507174.280000001</v>
      </c>
      <c r="O18" s="31">
        <f t="shared" si="0"/>
        <v>652997282.48000002</v>
      </c>
      <c r="P18" s="41"/>
      <c r="Q18" s="40"/>
    </row>
    <row r="19" spans="1:17" x14ac:dyDescent="0.25">
      <c r="A19" s="41"/>
      <c r="B19" s="23" t="s">
        <v>10</v>
      </c>
      <c r="C19" s="32">
        <v>1200000</v>
      </c>
      <c r="D19" s="31">
        <v>400000</v>
      </c>
      <c r="E19" s="31">
        <v>400000</v>
      </c>
      <c r="F19" s="31">
        <v>500374.23</v>
      </c>
      <c r="G19" s="31">
        <v>1153004.5999999999</v>
      </c>
      <c r="H19" s="31">
        <v>1507164.55</v>
      </c>
      <c r="I19" s="31">
        <v>360000</v>
      </c>
      <c r="K19" s="31">
        <v>200000</v>
      </c>
      <c r="L19" s="32"/>
      <c r="M19" s="31">
        <v>100234.48999999999</v>
      </c>
      <c r="N19" s="31">
        <v>100234.48999999999</v>
      </c>
      <c r="O19" s="31">
        <f t="shared" si="0"/>
        <v>5921012.3600000003</v>
      </c>
      <c r="P19" s="41"/>
      <c r="Q19" s="40"/>
    </row>
    <row r="20" spans="1:17" x14ac:dyDescent="0.25">
      <c r="A20" s="41"/>
      <c r="B20" s="23" t="s">
        <v>2</v>
      </c>
      <c r="C20" s="32">
        <v>28153354.609999999</v>
      </c>
      <c r="D20" s="31">
        <v>31342226.789999995</v>
      </c>
      <c r="E20" s="31">
        <v>37755556.610000007</v>
      </c>
      <c r="F20" s="31">
        <v>39649507.379999995</v>
      </c>
      <c r="G20" s="31">
        <v>47580914.510000013</v>
      </c>
      <c r="H20" s="31">
        <v>55866369.280000038</v>
      </c>
      <c r="I20" s="31">
        <v>51178462.230000012</v>
      </c>
      <c r="J20" s="31">
        <v>53920769.519999981</v>
      </c>
      <c r="K20" s="31">
        <v>58961536.680000007</v>
      </c>
      <c r="L20" s="32">
        <v>52284933.300000004</v>
      </c>
      <c r="M20" s="31">
        <v>44725917.019999988</v>
      </c>
      <c r="N20" s="31">
        <v>39414720.350000024</v>
      </c>
      <c r="O20" s="31">
        <f>+SUM(C20:N20)</f>
        <v>540834268.27999997</v>
      </c>
      <c r="P20" s="41"/>
    </row>
    <row r="21" spans="1:17" x14ac:dyDescent="0.25">
      <c r="B21" s="23" t="s">
        <v>18</v>
      </c>
      <c r="C21" s="32"/>
      <c r="D21" s="31"/>
      <c r="E21" s="31"/>
      <c r="F21" s="31"/>
      <c r="G21" s="31"/>
      <c r="I21" s="31"/>
      <c r="K21" s="31"/>
      <c r="M21" s="31"/>
      <c r="N21" s="31"/>
      <c r="O21" s="31">
        <f t="shared" si="0"/>
        <v>0</v>
      </c>
    </row>
    <row r="22" spans="1:17" x14ac:dyDescent="0.25">
      <c r="B22" s="9" t="s">
        <v>3</v>
      </c>
      <c r="C22" s="13">
        <f t="shared" ref="C22:N22" si="1">+SUM(C9:C21)</f>
        <v>164090403.25</v>
      </c>
      <c r="D22" s="13">
        <f t="shared" si="1"/>
        <v>183315342.32999998</v>
      </c>
      <c r="E22" s="13">
        <f t="shared" si="1"/>
        <v>271112877.38999999</v>
      </c>
      <c r="F22" s="13">
        <f t="shared" si="1"/>
        <v>216038386.07999995</v>
      </c>
      <c r="G22" s="13">
        <f t="shared" si="1"/>
        <v>190297917.94000006</v>
      </c>
      <c r="H22" s="13">
        <f>+SUM(H9:H20)</f>
        <v>199820681.77000004</v>
      </c>
      <c r="I22" s="13">
        <f t="shared" si="1"/>
        <v>165056934.15000001</v>
      </c>
      <c r="J22" s="13">
        <f>+SUM(J9:J21)</f>
        <v>189821636.59999999</v>
      </c>
      <c r="K22" s="13">
        <f t="shared" si="1"/>
        <v>266842964.26000008</v>
      </c>
      <c r="L22" s="13">
        <f>+SUM(L9:L20)</f>
        <v>267182131.81999999</v>
      </c>
      <c r="M22" s="13">
        <f t="shared" si="1"/>
        <v>233687292.04999998</v>
      </c>
      <c r="N22" s="13">
        <f t="shared" si="1"/>
        <v>224262332.94000006</v>
      </c>
      <c r="O22" s="13">
        <f>+SUM(C22:N22)</f>
        <v>2571528900.5799999</v>
      </c>
    </row>
    <row r="23" spans="1:17" x14ac:dyDescent="0.25">
      <c r="B23" s="64" t="s">
        <v>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9"/>
      <c r="D27" s="20"/>
      <c r="E27" s="20"/>
      <c r="F27" s="20"/>
    </row>
    <row r="28" spans="1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1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1:17" s="2" customFormat="1" x14ac:dyDescent="0.25">
      <c r="C30" s="19"/>
      <c r="D30" s="20"/>
      <c r="E30" s="20"/>
      <c r="F30" s="20"/>
    </row>
    <row r="31" spans="1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1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3" right="0.24" top="0.74803149606299213" bottom="0.74803149606299213" header="0.31496062992125984" footer="0.31496062992125984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5"/>
  <sheetViews>
    <sheetView topLeftCell="H1" zoomScale="90" zoomScaleNormal="90" workbookViewId="0">
      <selection activeCell="H1" sqref="A1:XFD1048576"/>
    </sheetView>
  </sheetViews>
  <sheetFormatPr baseColWidth="10" defaultRowHeight="15" x14ac:dyDescent="0.25"/>
  <cols>
    <col min="1" max="1" width="29" style="1" customWidth="1"/>
    <col min="2" max="2" width="27" style="1" bestFit="1" customWidth="1"/>
    <col min="3" max="3" width="17.7109375" style="1" bestFit="1" customWidth="1"/>
    <col min="4" max="4" width="17" style="1" bestFit="1" customWidth="1"/>
    <col min="5" max="5" width="17.28515625" style="1" bestFit="1" customWidth="1"/>
    <col min="6" max="6" width="17.7109375" style="1" bestFit="1" customWidth="1"/>
    <col min="7" max="7" width="17.140625" style="1" bestFit="1" customWidth="1"/>
    <col min="8" max="8" width="17.7109375" style="1" bestFit="1" customWidth="1"/>
    <col min="9" max="9" width="18.140625" style="1" bestFit="1" customWidth="1"/>
    <col min="10" max="10" width="17.42578125" style="1" bestFit="1" customWidth="1"/>
    <col min="11" max="11" width="17.85546875" style="1" bestFit="1" customWidth="1"/>
    <col min="12" max="12" width="18.28515625" style="1" bestFit="1" customWidth="1"/>
    <col min="13" max="13" width="19.140625" style="1" bestFit="1" customWidth="1"/>
    <col min="14" max="14" width="18.5703125" style="1" bestFit="1" customWidth="1"/>
    <col min="15" max="15" width="20.140625" style="1" bestFit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7" spans="1:17" ht="66" customHeight="1" x14ac:dyDescent="0.25">
      <c r="B7" s="66" t="s">
        <v>24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7" x14ac:dyDescent="0.25">
      <c r="B8" s="43" t="s">
        <v>4</v>
      </c>
      <c r="C8" s="44">
        <v>43466</v>
      </c>
      <c r="D8" s="44">
        <v>43497</v>
      </c>
      <c r="E8" s="44">
        <v>43525</v>
      </c>
      <c r="F8" s="44">
        <v>43556</v>
      </c>
      <c r="G8" s="44">
        <v>43586</v>
      </c>
      <c r="H8" s="45">
        <v>43617</v>
      </c>
      <c r="I8" s="44">
        <v>43647</v>
      </c>
      <c r="J8" s="44">
        <v>43678</v>
      </c>
      <c r="K8" s="44">
        <v>43709</v>
      </c>
      <c r="L8" s="44">
        <v>43739</v>
      </c>
      <c r="M8" s="44">
        <v>43770</v>
      </c>
      <c r="N8" s="44">
        <v>43800</v>
      </c>
      <c r="O8" s="44" t="s">
        <v>3</v>
      </c>
    </row>
    <row r="9" spans="1:17" x14ac:dyDescent="0.25">
      <c r="A9" s="56"/>
      <c r="B9" s="55" t="s">
        <v>14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57">
        <v>0</v>
      </c>
      <c r="L9" s="57">
        <v>0</v>
      </c>
      <c r="M9" s="57">
        <v>0</v>
      </c>
      <c r="N9" s="57">
        <v>0</v>
      </c>
      <c r="O9" s="48">
        <f t="shared" ref="O9:O14" si="0">+SUM(C9:N9)</f>
        <v>0</v>
      </c>
    </row>
    <row r="10" spans="1:17" x14ac:dyDescent="0.25">
      <c r="A10" s="42"/>
      <c r="B10" s="55" t="s">
        <v>6</v>
      </c>
      <c r="C10" s="46">
        <v>124145363.51000002</v>
      </c>
      <c r="D10" s="46">
        <v>67736941.479999989</v>
      </c>
      <c r="E10" s="48">
        <v>88784520.299999997</v>
      </c>
      <c r="F10" s="48">
        <v>94413546.319999993</v>
      </c>
      <c r="G10" s="48">
        <v>95306414.489999995</v>
      </c>
      <c r="H10" s="48">
        <v>143583380.65999997</v>
      </c>
      <c r="I10" s="48">
        <v>176002652.33000001</v>
      </c>
      <c r="J10" s="47">
        <v>83972909.229999989</v>
      </c>
      <c r="K10" s="57">
        <v>0</v>
      </c>
      <c r="L10" s="58">
        <v>35802000</v>
      </c>
      <c r="M10" s="48">
        <v>31500000</v>
      </c>
      <c r="N10" s="47">
        <v>105097360.16</v>
      </c>
      <c r="O10" s="48">
        <f t="shared" si="0"/>
        <v>1046345088.48</v>
      </c>
      <c r="P10" s="60"/>
      <c r="Q10" s="40"/>
    </row>
    <row r="11" spans="1:17" x14ac:dyDescent="0.25">
      <c r="A11" s="42"/>
      <c r="B11" s="52" t="s">
        <v>0</v>
      </c>
      <c r="C11" s="49">
        <v>3685000</v>
      </c>
      <c r="D11" s="48">
        <v>3020000</v>
      </c>
      <c r="E11" s="48">
        <v>3472000</v>
      </c>
      <c r="F11" s="48">
        <v>3573000</v>
      </c>
      <c r="G11" s="48">
        <v>3483000</v>
      </c>
      <c r="H11" s="48">
        <v>2973000</v>
      </c>
      <c r="I11" s="48">
        <v>5224188.34</v>
      </c>
      <c r="J11" s="47">
        <v>2380000</v>
      </c>
      <c r="K11" s="58">
        <v>59375000</v>
      </c>
      <c r="L11" s="58">
        <v>2282000</v>
      </c>
      <c r="M11" s="48">
        <v>352594.5</v>
      </c>
      <c r="N11" s="47">
        <v>10000</v>
      </c>
      <c r="O11" s="48">
        <f t="shared" si="0"/>
        <v>89829782.840000004</v>
      </c>
      <c r="P11" s="60"/>
      <c r="Q11" s="40"/>
    </row>
    <row r="12" spans="1:17" x14ac:dyDescent="0.25">
      <c r="A12" s="42"/>
      <c r="B12" s="52" t="s">
        <v>7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8">
        <v>0</v>
      </c>
      <c r="I12" s="46">
        <v>0</v>
      </c>
      <c r="J12" s="46">
        <v>0</v>
      </c>
      <c r="K12" s="58">
        <v>3808000</v>
      </c>
      <c r="L12" s="57">
        <v>0</v>
      </c>
      <c r="M12" s="57">
        <v>0</v>
      </c>
      <c r="N12" s="57">
        <v>0</v>
      </c>
      <c r="O12" s="48">
        <f t="shared" si="0"/>
        <v>3808000</v>
      </c>
      <c r="P12" s="60"/>
      <c r="Q12" s="40"/>
    </row>
    <row r="13" spans="1:17" x14ac:dyDescent="0.25">
      <c r="A13" s="42"/>
      <c r="B13" s="52" t="s">
        <v>16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8">
        <v>0</v>
      </c>
      <c r="I13" s="46">
        <v>0</v>
      </c>
      <c r="J13" s="46">
        <v>0</v>
      </c>
      <c r="K13" s="57">
        <v>0</v>
      </c>
      <c r="L13" s="57">
        <v>0</v>
      </c>
      <c r="M13" s="57">
        <v>0</v>
      </c>
      <c r="N13" s="57">
        <v>0</v>
      </c>
      <c r="O13" s="48">
        <f>+SUM(C13:N13)</f>
        <v>0</v>
      </c>
      <c r="P13" s="60"/>
      <c r="Q13" s="40"/>
    </row>
    <row r="14" spans="1:17" x14ac:dyDescent="0.25">
      <c r="A14" s="42"/>
      <c r="B14" s="52" t="s">
        <v>8</v>
      </c>
      <c r="C14" s="49">
        <v>15584422.059999999</v>
      </c>
      <c r="D14" s="48">
        <v>18884835.389999993</v>
      </c>
      <c r="E14" s="48">
        <v>21086693.379999999</v>
      </c>
      <c r="F14" s="48">
        <v>20473018.929999996</v>
      </c>
      <c r="G14" s="48">
        <v>24570297.319999997</v>
      </c>
      <c r="H14" s="48">
        <v>20452964.620000001</v>
      </c>
      <c r="I14" s="48">
        <v>26168945.910000004</v>
      </c>
      <c r="J14" s="47">
        <v>20319557.999999996</v>
      </c>
      <c r="K14" s="57">
        <v>0</v>
      </c>
      <c r="L14" s="58">
        <v>10896576.740000002</v>
      </c>
      <c r="M14" s="48">
        <v>17982540.920000002</v>
      </c>
      <c r="N14" s="47">
        <v>10219770.459999999</v>
      </c>
      <c r="O14" s="48">
        <f t="shared" si="0"/>
        <v>206639623.72999999</v>
      </c>
      <c r="P14" s="60"/>
      <c r="Q14" s="40"/>
    </row>
    <row r="15" spans="1:17" x14ac:dyDescent="0.25">
      <c r="A15" s="42"/>
      <c r="B15" s="52" t="s">
        <v>21</v>
      </c>
      <c r="C15" s="49">
        <v>1778000</v>
      </c>
      <c r="D15" s="48">
        <v>4921000</v>
      </c>
      <c r="E15" s="48">
        <v>7810000</v>
      </c>
      <c r="F15" s="48">
        <v>2250000</v>
      </c>
      <c r="G15" s="48">
        <v>8600502.4000000004</v>
      </c>
      <c r="H15" s="48">
        <v>10355000</v>
      </c>
      <c r="I15" s="48">
        <v>4238000</v>
      </c>
      <c r="J15" s="47">
        <v>8342001.2599999998</v>
      </c>
      <c r="K15" s="57">
        <v>13477932.77</v>
      </c>
      <c r="L15" s="58">
        <v>5355587.72</v>
      </c>
      <c r="M15" s="48">
        <v>9524732.459999999</v>
      </c>
      <c r="N15" s="51">
        <v>12578718.699999999</v>
      </c>
      <c r="O15" s="48"/>
      <c r="P15" s="60"/>
      <c r="Q15" s="40"/>
    </row>
    <row r="16" spans="1:17" x14ac:dyDescent="0.25">
      <c r="A16" s="42"/>
      <c r="B16" s="52" t="s">
        <v>20</v>
      </c>
      <c r="C16" s="46">
        <v>0</v>
      </c>
      <c r="D16" s="46">
        <v>0</v>
      </c>
      <c r="E16" s="46">
        <v>0</v>
      </c>
      <c r="F16" s="48">
        <v>40012</v>
      </c>
      <c r="G16" s="48">
        <v>78000</v>
      </c>
      <c r="H16" s="48">
        <v>0</v>
      </c>
      <c r="I16" s="46">
        <v>0</v>
      </c>
      <c r="J16" s="46">
        <v>0</v>
      </c>
      <c r="K16" s="58">
        <v>10745000</v>
      </c>
      <c r="L16" s="57">
        <v>0</v>
      </c>
      <c r="M16" s="57">
        <v>0</v>
      </c>
      <c r="N16" s="47">
        <v>135000</v>
      </c>
      <c r="O16" s="48">
        <f t="shared" ref="O16:O22" si="1">+SUM(C16:N16)</f>
        <v>10998012</v>
      </c>
      <c r="P16" s="60"/>
      <c r="Q16" s="40"/>
    </row>
    <row r="17" spans="1:17" x14ac:dyDescent="0.25">
      <c r="A17" s="42"/>
      <c r="B17" s="52" t="s">
        <v>9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8">
        <v>0</v>
      </c>
      <c r="I17" s="46">
        <v>0</v>
      </c>
      <c r="J17" s="46">
        <v>0</v>
      </c>
      <c r="K17" s="57">
        <v>0</v>
      </c>
      <c r="L17" s="57">
        <v>0</v>
      </c>
      <c r="M17" s="48">
        <v>2409378.48</v>
      </c>
      <c r="N17" s="47">
        <v>3561720.0999999992</v>
      </c>
      <c r="O17" s="48">
        <f t="shared" si="1"/>
        <v>5971098.5799999991</v>
      </c>
      <c r="P17" s="60"/>
      <c r="Q17" s="40"/>
    </row>
    <row r="18" spans="1:17" x14ac:dyDescent="0.25">
      <c r="A18" s="42"/>
      <c r="B18" s="52" t="s">
        <v>1</v>
      </c>
      <c r="C18" s="49">
        <v>74242148.000000015</v>
      </c>
      <c r="D18" s="48">
        <v>61765298.269999988</v>
      </c>
      <c r="E18" s="48">
        <v>64938899.969999984</v>
      </c>
      <c r="F18" s="48">
        <v>66986629.86999999</v>
      </c>
      <c r="G18" s="48">
        <v>72567085.649999946</v>
      </c>
      <c r="H18" s="48">
        <v>62347704.29999999</v>
      </c>
      <c r="I18" s="48">
        <v>69979538.249999985</v>
      </c>
      <c r="J18" s="47">
        <v>28733050.779999983</v>
      </c>
      <c r="K18" s="57">
        <v>0</v>
      </c>
      <c r="L18" s="58">
        <v>10856032.329999996</v>
      </c>
      <c r="M18" s="48">
        <v>28382563.489999991</v>
      </c>
      <c r="N18" s="47">
        <v>26251098.559999991</v>
      </c>
      <c r="O18" s="48">
        <f t="shared" si="1"/>
        <v>567050049.46999991</v>
      </c>
      <c r="P18" s="60"/>
      <c r="Q18" s="40"/>
    </row>
    <row r="19" spans="1:17" x14ac:dyDescent="0.25">
      <c r="A19" s="42"/>
      <c r="B19" s="52" t="s">
        <v>10</v>
      </c>
      <c r="C19" s="49">
        <v>200000</v>
      </c>
      <c r="D19" s="48">
        <v>1200000</v>
      </c>
      <c r="E19" s="48">
        <v>564412.16000000003</v>
      </c>
      <c r="F19" s="48">
        <v>600000</v>
      </c>
      <c r="G19" s="48">
        <v>500054.09</v>
      </c>
      <c r="H19" s="48">
        <v>0</v>
      </c>
      <c r="I19" s="46">
        <v>0</v>
      </c>
      <c r="J19" s="47">
        <v>400000</v>
      </c>
      <c r="K19" s="58">
        <v>8437985.75</v>
      </c>
      <c r="L19" s="58"/>
      <c r="M19" s="48">
        <v>15000000</v>
      </c>
      <c r="N19" s="47">
        <v>10000000</v>
      </c>
      <c r="O19" s="48">
        <f>+SUM(C19:N19)</f>
        <v>36902452</v>
      </c>
      <c r="P19" s="60"/>
      <c r="Q19" s="40"/>
    </row>
    <row r="20" spans="1:17" x14ac:dyDescent="0.25">
      <c r="A20" s="42"/>
      <c r="B20" s="52" t="s">
        <v>2</v>
      </c>
      <c r="C20" s="49">
        <v>39220305.809999995</v>
      </c>
      <c r="D20" s="48">
        <v>38892957.330000013</v>
      </c>
      <c r="E20" s="48">
        <v>45504221.150000006</v>
      </c>
      <c r="F20" s="48">
        <v>57553326.310000025</v>
      </c>
      <c r="G20" s="48">
        <v>51848157.100000009</v>
      </c>
      <c r="H20" s="48">
        <v>46317188.510000013</v>
      </c>
      <c r="I20" s="48">
        <v>58105536.760000028</v>
      </c>
      <c r="J20" s="47">
        <v>57700591.920000039</v>
      </c>
      <c r="K20" s="57">
        <v>48838983.669999972</v>
      </c>
      <c r="L20" s="58">
        <v>53288498.13000001</v>
      </c>
      <c r="M20" s="48">
        <v>44547288.750000052</v>
      </c>
      <c r="N20" s="47">
        <v>40671684.570000008</v>
      </c>
      <c r="O20" s="48">
        <f>+SUM(C20:N20)</f>
        <v>582488740.01000011</v>
      </c>
      <c r="P20" s="60"/>
    </row>
    <row r="21" spans="1:17" x14ac:dyDescent="0.25">
      <c r="B21" s="50" t="s">
        <v>18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57">
        <v>0</v>
      </c>
      <c r="L21" s="57">
        <v>0</v>
      </c>
      <c r="M21" s="57">
        <v>0</v>
      </c>
      <c r="N21" s="57">
        <v>0</v>
      </c>
      <c r="O21" s="48">
        <f t="shared" si="1"/>
        <v>0</v>
      </c>
    </row>
    <row r="22" spans="1:17" x14ac:dyDescent="0.25">
      <c r="B22" s="53" t="s">
        <v>3</v>
      </c>
      <c r="C22" s="54">
        <f>+SUM(C9:C21)</f>
        <v>258855239.38000005</v>
      </c>
      <c r="D22" s="54">
        <f t="shared" ref="D22:N22" si="2">+SUM(D9:D21)</f>
        <v>196421032.46999997</v>
      </c>
      <c r="E22" s="54">
        <f t="shared" si="2"/>
        <v>232160746.95999998</v>
      </c>
      <c r="F22" s="54">
        <f>+SUM(F9:F21)</f>
        <v>245889533.43000001</v>
      </c>
      <c r="G22" s="54">
        <f>+SUM(G9:G20)</f>
        <v>256953511.04999995</v>
      </c>
      <c r="H22" s="54">
        <f>+SUM(H9:H20)</f>
        <v>286029238.08999997</v>
      </c>
      <c r="I22" s="54">
        <f t="shared" si="2"/>
        <v>339718861.59000003</v>
      </c>
      <c r="J22" s="54">
        <f>+SUM(J9:J21)</f>
        <v>201848111.19000003</v>
      </c>
      <c r="K22" s="54">
        <f>+SUM(K9:K21)</f>
        <v>144682902.18999997</v>
      </c>
      <c r="L22" s="54">
        <f>+SUM(L9:L21)</f>
        <v>118480694.92000002</v>
      </c>
      <c r="M22" s="54">
        <f>+SUM(M9:M20)</f>
        <v>149699098.60000005</v>
      </c>
      <c r="N22" s="54">
        <f t="shared" si="2"/>
        <v>208525352.55000001</v>
      </c>
      <c r="O22" s="54">
        <f t="shared" si="1"/>
        <v>2639264322.4200001</v>
      </c>
    </row>
    <row r="23" spans="1:17" x14ac:dyDescent="0.25">
      <c r="B23" s="67" t="s">
        <v>5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9"/>
      <c r="D27" s="20"/>
      <c r="E27" s="20"/>
      <c r="F27" s="20"/>
    </row>
    <row r="28" spans="1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1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1:17" s="2" customFormat="1" x14ac:dyDescent="0.25">
      <c r="C30" s="19"/>
      <c r="D30" s="20"/>
      <c r="E30" s="20"/>
      <c r="F30" s="20"/>
    </row>
    <row r="31" spans="1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1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2015-02-03T21:03:09Z</cp:lastPrinted>
  <dcterms:created xsi:type="dcterms:W3CDTF">2012-12-03T22:42:15Z</dcterms:created>
  <dcterms:modified xsi:type="dcterms:W3CDTF">2022-02-01T19:28:10Z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01dbc2b4-d293-4e23-aa0e-feee35b829e3</vt:lpwstr>
  </property>
</Properties>
</file>