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45-2022\Estadísticas\Mercado_Prim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'2011'!$A$1:$O$16</definedName>
    <definedName name="_xlnm.Print_Area" localSheetId="1">'2012'!$A$1:$O$13</definedName>
    <definedName name="_xlnm.Print_Area" localSheetId="2">'2013'!$A$1:$O$14</definedName>
    <definedName name="_xlnm.Print_Area" localSheetId="3">'2014'!$A$1:$O$14</definedName>
    <definedName name="_xlnm.Print_Area" localSheetId="4">'2015'!$A$1:$O$14</definedName>
    <definedName name="_xlnm.Print_Area" localSheetId="5">'2016'!$A$1:$O$14</definedName>
    <definedName name="_xlnm.Print_Area" localSheetId="6">'2017'!$A$1:$O$14</definedName>
    <definedName name="_xlnm.Print_Area" localSheetId="7">'2018'!$A$1:$O$14</definedName>
  </definedNames>
  <calcPr calcId="162913"/>
</workbook>
</file>

<file path=xl/calcChain.xml><?xml version="1.0" encoding="utf-8"?>
<calcChain xmlns="http://schemas.openxmlformats.org/spreadsheetml/2006/main">
  <c r="E15" i="14" l="1"/>
  <c r="N15" i="14" l="1"/>
  <c r="M15" i="14"/>
  <c r="L15" i="14"/>
  <c r="K15" i="14"/>
  <c r="J15" i="14"/>
  <c r="I15" i="14"/>
  <c r="H15" i="14"/>
  <c r="G15" i="14"/>
  <c r="F15" i="14"/>
  <c r="D15" i="14"/>
  <c r="C15" i="14"/>
  <c r="O14" i="14"/>
  <c r="O13" i="14"/>
  <c r="O12" i="14"/>
  <c r="O11" i="14"/>
  <c r="O10" i="14"/>
  <c r="O9" i="14"/>
  <c r="O15" i="14" l="1"/>
  <c r="O15" i="13"/>
  <c r="M15" i="13"/>
  <c r="N15" i="13"/>
  <c r="O12" i="13" l="1"/>
  <c r="K15" i="13" l="1"/>
  <c r="J15" i="13" l="1"/>
  <c r="I15" i="13" l="1"/>
  <c r="G15" i="13" l="1"/>
  <c r="E15" i="13" l="1"/>
  <c r="O14" i="13" l="1"/>
  <c r="O9" i="13"/>
  <c r="D15" i="13"/>
  <c r="F15" i="13"/>
  <c r="H15" i="13"/>
  <c r="L15" i="13"/>
  <c r="C15" i="13"/>
  <c r="O13" i="13" l="1"/>
  <c r="O11" i="13"/>
  <c r="O10" i="13"/>
  <c r="O15" i="12"/>
  <c r="O10" i="12"/>
  <c r="O11" i="12"/>
  <c r="O12" i="12"/>
  <c r="O13" i="12"/>
  <c r="O14" i="12"/>
  <c r="O9" i="12"/>
  <c r="L15" i="12"/>
  <c r="D15" i="12" l="1"/>
  <c r="C15" i="12"/>
  <c r="N15" i="12"/>
  <c r="M15" i="12"/>
  <c r="K15" i="12"/>
  <c r="J15" i="12"/>
  <c r="I15" i="12"/>
  <c r="H15" i="12"/>
  <c r="G15" i="12"/>
  <c r="F15" i="12"/>
  <c r="E15" i="12"/>
  <c r="O13" i="11"/>
  <c r="L14" i="11" l="1"/>
  <c r="D14" i="11"/>
  <c r="N14" i="11"/>
  <c r="M14" i="11"/>
  <c r="K14" i="11"/>
  <c r="J14" i="11"/>
  <c r="I14" i="11"/>
  <c r="H14" i="11"/>
  <c r="G14" i="11"/>
  <c r="F14" i="11"/>
  <c r="E14" i="11"/>
  <c r="C14" i="11"/>
  <c r="O12" i="11"/>
  <c r="O11" i="11"/>
  <c r="O10" i="11"/>
  <c r="O9" i="11"/>
  <c r="L13" i="10"/>
  <c r="J13" i="10"/>
  <c r="H13" i="10"/>
  <c r="N13" i="10"/>
  <c r="M13" i="10"/>
  <c r="K13" i="10"/>
  <c r="I13" i="10"/>
  <c r="G13" i="10"/>
  <c r="F13" i="10"/>
  <c r="E13" i="10"/>
  <c r="D13" i="10"/>
  <c r="C13" i="10"/>
  <c r="O12" i="10"/>
  <c r="O11" i="10"/>
  <c r="O10" i="10"/>
  <c r="O9" i="10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10" i="7"/>
  <c r="O9" i="7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O11" i="6"/>
  <c r="O10" i="6"/>
  <c r="O9" i="6"/>
  <c r="N13" i="5"/>
  <c r="M13" i="5"/>
  <c r="O11" i="5"/>
  <c r="L13" i="5"/>
  <c r="K13" i="5"/>
  <c r="J13" i="5"/>
  <c r="I13" i="5"/>
  <c r="H13" i="5"/>
  <c r="G13" i="5"/>
  <c r="F13" i="5"/>
  <c r="E13" i="5"/>
  <c r="O10" i="5"/>
  <c r="O12" i="5"/>
  <c r="O9" i="5"/>
  <c r="D13" i="5"/>
  <c r="C13" i="5"/>
  <c r="O14" i="11" l="1"/>
  <c r="O13" i="10"/>
  <c r="O13" i="9"/>
  <c r="O13" i="8"/>
  <c r="O13" i="7"/>
  <c r="O13" i="6"/>
  <c r="O13" i="5"/>
</calcChain>
</file>

<file path=xl/sharedStrings.xml><?xml version="1.0" encoding="utf-8"?>
<sst xmlns="http://schemas.openxmlformats.org/spreadsheetml/2006/main" count="112" uniqueCount="23">
  <si>
    <t>Personas naturales</t>
  </si>
  <si>
    <t>Servicios</t>
  </si>
  <si>
    <t>Total general</t>
  </si>
  <si>
    <t>Sector</t>
  </si>
  <si>
    <t>Fuente: Bolsa de Valores de El Salvador</t>
  </si>
  <si>
    <t>Bancos</t>
  </si>
  <si>
    <t>Mercado primario
Ventas de valores por sector económico. Año 2011
En (US$)</t>
  </si>
  <si>
    <t>Mercado primario
Ventas de valores por sector económico. Año 2012
En (US$)</t>
  </si>
  <si>
    <t>BCR</t>
  </si>
  <si>
    <t>Agropecuario</t>
  </si>
  <si>
    <t>Sector público</t>
  </si>
  <si>
    <t>Mercado primario
Ventas de valores por sector económico. Año 2013
En (US$)</t>
  </si>
  <si>
    <t>Mercado primario
Ventas de valores por sector económico. Año 2014
En (US$)</t>
  </si>
  <si>
    <t>Mercado primario
Ventas de valores por sector económico. Año 2015
En (US$)</t>
  </si>
  <si>
    <t>Mercado primario
Ventas de valores por sector económico. Año 2016
En (US$)</t>
  </si>
  <si>
    <t>Mercado primario
Ventas de valores por sector económico. Año 2017
En (US$)</t>
  </si>
  <si>
    <t>Mercado primario y primario renta variable
Ventas de valores por sector económico. Año 2018
En (US$)</t>
  </si>
  <si>
    <t>Mercado primario y primario renta variable
Ventas de valores por sector económico. Año 2019
En (US$)</t>
  </si>
  <si>
    <t>Construcción</t>
  </si>
  <si>
    <t>Mercado primario y primario renta variable
Ventas de valores por sector económico. Año 2020
En (US$)</t>
  </si>
  <si>
    <t>Industria</t>
  </si>
  <si>
    <t>Mercado primario y primario renta variable
Ventas de valores por sector económico. Año 2021
En (US$)</t>
  </si>
  <si>
    <t>Mercado primario y primario renta variable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</si>
</sst>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3" borderId="2" xfId="4" applyFont="1" applyFill="1" applyBorder="1"/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0" fillId="3" borderId="2" xfId="0" applyFill="1" applyBorder="1"/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/>
    <xf numFmtId="165" fontId="11" fillId="2" borderId="2" xfId="4" applyFont="1" applyFill="1" applyBorder="1" applyAlignment="1"/>
    <xf numFmtId="165" fontId="12" fillId="3" borderId="2" xfId="4" applyFont="1" applyFill="1" applyBorder="1" applyAlignment="1"/>
    <xf numFmtId="0" fontId="12" fillId="3" borderId="2" xfId="0" applyFont="1" applyFill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619125</xdr:colOff>
      <xdr:row>0</xdr:row>
      <xdr:rowOff>142875</xdr:rowOff>
    </xdr:from>
    <xdr:to>
      <xdr:col>15</xdr:col>
      <xdr:colOff>10964</xdr:colOff>
      <xdr:row>6</xdr:row>
      <xdr:rowOff>7270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77000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905475</xdr:colOff>
      <xdr:row>4</xdr:row>
      <xdr:rowOff>114820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97325" y="276225"/>
          <a:ext cx="970535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127000</xdr:rowOff>
    </xdr:from>
    <xdr:to>
      <xdr:col>14</xdr:col>
      <xdr:colOff>1455589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850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122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114300</xdr:colOff>
      <xdr:row>1</xdr:row>
      <xdr:rowOff>19050</xdr:rowOff>
    </xdr:from>
    <xdr:to>
      <xdr:col>13</xdr:col>
      <xdr:colOff>825186</xdr:colOff>
      <xdr:row>4</xdr:row>
      <xdr:rowOff>167550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77900" y="2095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2"/>
  <sheetViews>
    <sheetView workbookViewId="0">
      <selection sqref="A1:A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8.28515625" style="1" bestFit="1" customWidth="1"/>
    <col min="4" max="4" width="20.57031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19" style="1" bestFit="1" customWidth="1"/>
    <col min="13" max="13" width="21.42578125" style="1" customWidth="1"/>
    <col min="14" max="14" width="22.140625" style="1" customWidth="1"/>
    <col min="15" max="15" width="23.5703125" style="1" customWidth="1"/>
    <col min="16" max="16384" width="11.42578125" style="1"/>
  </cols>
  <sheetData>
    <row r="7" spans="2:15" ht="66" customHeight="1" x14ac:dyDescent="0.25"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2</v>
      </c>
    </row>
    <row r="9" spans="2:15" x14ac:dyDescent="0.25">
      <c r="B9" s="14" t="s">
        <v>9</v>
      </c>
      <c r="C9" s="11">
        <v>478470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478470</v>
      </c>
    </row>
    <row r="10" spans="2:15" x14ac:dyDescent="0.25">
      <c r="B10" s="14" t="s">
        <v>5</v>
      </c>
      <c r="C10" s="11"/>
      <c r="D10" s="12"/>
      <c r="E10" s="12"/>
      <c r="F10" s="12"/>
      <c r="G10" s="12"/>
      <c r="H10" s="12"/>
      <c r="I10" s="12">
        <v>5040269.8</v>
      </c>
      <c r="J10" s="12">
        <v>41794000</v>
      </c>
      <c r="K10" s="12">
        <v>19671200</v>
      </c>
      <c r="L10" s="12"/>
      <c r="M10" s="12"/>
      <c r="N10" s="12">
        <v>4000000</v>
      </c>
      <c r="O10" s="12">
        <v>70505469.799999997</v>
      </c>
    </row>
    <row r="11" spans="2:15" x14ac:dyDescent="0.25">
      <c r="B11" s="14" t="s">
        <v>8</v>
      </c>
      <c r="C11" s="11"/>
      <c r="D11" s="12">
        <v>81815.914099999995</v>
      </c>
      <c r="E11" s="12">
        <v>39240206.164599992</v>
      </c>
      <c r="F11" s="12">
        <v>12239394.774499997</v>
      </c>
      <c r="G11" s="12">
        <v>4168264.0009499993</v>
      </c>
      <c r="H11" s="12">
        <v>4112217.4888599999</v>
      </c>
      <c r="I11" s="12">
        <v>17365594.065900002</v>
      </c>
      <c r="J11" s="12">
        <v>9628618.8849999998</v>
      </c>
      <c r="K11" s="12">
        <v>12692226.840499999</v>
      </c>
      <c r="L11" s="12">
        <v>3279549.7142500002</v>
      </c>
      <c r="M11" s="12">
        <v>13489422.696830001</v>
      </c>
      <c r="N11" s="12">
        <v>6143006.9500000011</v>
      </c>
      <c r="O11" s="12">
        <v>122440317.49549</v>
      </c>
    </row>
    <row r="12" spans="2:15" x14ac:dyDescent="0.25">
      <c r="B12" s="23" t="s">
        <v>0</v>
      </c>
      <c r="C12" s="25"/>
      <c r="D12" s="25">
        <v>50005.188000000002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v>50005.188000000002</v>
      </c>
    </row>
    <row r="13" spans="2:15" x14ac:dyDescent="0.25">
      <c r="B13" s="23" t="s">
        <v>10</v>
      </c>
      <c r="C13" s="25"/>
      <c r="D13" s="25"/>
      <c r="E13" s="25"/>
      <c r="F13" s="25">
        <v>44045108.149999999</v>
      </c>
      <c r="G13" s="25"/>
      <c r="H13" s="25">
        <v>36620623.049999997</v>
      </c>
      <c r="I13" s="25"/>
      <c r="J13" s="25"/>
      <c r="K13" s="25"/>
      <c r="L13" s="25">
        <v>4700905</v>
      </c>
      <c r="M13" s="25"/>
      <c r="N13" s="25"/>
      <c r="O13" s="25">
        <v>85366636.199999988</v>
      </c>
    </row>
    <row r="14" spans="2:15" x14ac:dyDescent="0.25">
      <c r="B14" s="24" t="s">
        <v>1</v>
      </c>
      <c r="C14" s="26">
        <v>3432571.7769999993</v>
      </c>
      <c r="D14" s="25">
        <v>3826875.0738360002</v>
      </c>
      <c r="E14" s="25">
        <v>4269791.6058210004</v>
      </c>
      <c r="F14" s="25">
        <v>7243781.8326230012</v>
      </c>
      <c r="G14" s="25">
        <v>6962807.4725650009</v>
      </c>
      <c r="H14" s="25">
        <v>4675001.0690449998</v>
      </c>
      <c r="I14" s="25">
        <v>4880700</v>
      </c>
      <c r="J14" s="25">
        <v>1154030</v>
      </c>
      <c r="K14" s="25">
        <v>7429639.5719850007</v>
      </c>
      <c r="L14" s="25">
        <v>13120744.05211</v>
      </c>
      <c r="M14" s="25">
        <v>8002263.4940000009</v>
      </c>
      <c r="N14" s="25">
        <v>11360886.541999999</v>
      </c>
      <c r="O14" s="25">
        <v>76359092.490985006</v>
      </c>
    </row>
    <row r="15" spans="2:15" x14ac:dyDescent="0.25">
      <c r="B15" s="9" t="s">
        <v>2</v>
      </c>
      <c r="C15" s="13">
        <v>3911041.7769999993</v>
      </c>
      <c r="D15" s="13">
        <v>3958696.175936</v>
      </c>
      <c r="E15" s="13">
        <v>43509997.770420991</v>
      </c>
      <c r="F15" s="13">
        <v>63528284.757122993</v>
      </c>
      <c r="G15" s="13">
        <v>11131071.473515</v>
      </c>
      <c r="H15" s="13">
        <v>45407841.607904993</v>
      </c>
      <c r="I15" s="13">
        <v>27286563.865900002</v>
      </c>
      <c r="J15" s="13">
        <v>52576648.884999998</v>
      </c>
      <c r="K15" s="13">
        <v>39793066.412484996</v>
      </c>
      <c r="L15" s="13">
        <v>21101198.76636</v>
      </c>
      <c r="M15" s="13">
        <v>21491686.19083</v>
      </c>
      <c r="N15" s="13">
        <v>21503893.491999999</v>
      </c>
      <c r="O15" s="13">
        <v>355199991.17447495</v>
      </c>
    </row>
    <row r="16" spans="2:15" x14ac:dyDescent="0.25">
      <c r="B16" s="49" t="s">
        <v>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8" spans="2:16" x14ac:dyDescent="0.25">
      <c r="B18" s="5"/>
      <c r="C18" s="4"/>
    </row>
    <row r="19" spans="2:16" x14ac:dyDescent="0.25">
      <c r="B19" s="5"/>
      <c r="C19" s="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"/>
    </row>
    <row r="24" spans="2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5"/>
      <c r="C25" s="4"/>
    </row>
    <row r="26" spans="2:16" x14ac:dyDescent="0.25">
      <c r="B26" s="4"/>
      <c r="C26" s="4"/>
      <c r="D26" s="2"/>
      <c r="E26" s="22"/>
      <c r="F26" s="2"/>
    </row>
    <row r="27" spans="2:16" x14ac:dyDescent="0.25">
      <c r="B27" s="4"/>
      <c r="C27" s="4"/>
    </row>
    <row r="28" spans="2:16" x14ac:dyDescent="0.25">
      <c r="B28" s="4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6"/>
    </row>
    <row r="200" spans="2:3" x14ac:dyDescent="0.25">
      <c r="B200" s="5"/>
      <c r="C200" s="6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4"/>
      <c r="C205" s="6"/>
    </row>
    <row r="206" spans="2:3" x14ac:dyDescent="0.25">
      <c r="B206" s="4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7"/>
      <c r="C225" s="6"/>
    </row>
    <row r="226" spans="2:3" x14ac:dyDescent="0.25">
      <c r="B226" s="8"/>
      <c r="C226" s="6"/>
    </row>
    <row r="227" spans="2:3" x14ac:dyDescent="0.25">
      <c r="B227" s="8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</sheetData>
  <sortState ref="B4:C255">
    <sortCondition descending="1" ref="B4:B255" customList="enero,febrero,marzo,abril,mayo,junio,julio,agosto,septiembre,octubre,noviembre,diciembre"/>
  </sortState>
  <mergeCells count="2">
    <mergeCell ref="B7:O7"/>
    <mergeCell ref="B16:O16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F1" workbookViewId="0">
      <selection activeCell="F1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5" t="s">
        <v>3</v>
      </c>
      <c r="C8" s="38">
        <v>43831</v>
      </c>
      <c r="D8" s="38">
        <v>43862</v>
      </c>
      <c r="E8" s="38">
        <v>43891</v>
      </c>
      <c r="F8" s="38">
        <v>43922</v>
      </c>
      <c r="G8" s="38">
        <v>43952</v>
      </c>
      <c r="H8" s="38">
        <v>43983</v>
      </c>
      <c r="I8" s="38">
        <v>44013</v>
      </c>
      <c r="J8" s="38">
        <v>44044</v>
      </c>
      <c r="K8" s="38">
        <v>44075</v>
      </c>
      <c r="L8" s="38">
        <v>44105</v>
      </c>
      <c r="M8" s="38">
        <v>44136</v>
      </c>
      <c r="N8" s="38">
        <v>44166</v>
      </c>
      <c r="O8" s="38" t="s">
        <v>2</v>
      </c>
    </row>
    <row r="9" spans="2:15" ht="15" x14ac:dyDescent="0.25">
      <c r="B9" s="39" t="s">
        <v>5</v>
      </c>
      <c r="C9" s="40">
        <v>29000</v>
      </c>
      <c r="D9" s="40">
        <v>27249999.999999996</v>
      </c>
      <c r="E9" s="40">
        <v>0</v>
      </c>
      <c r="F9" s="40">
        <v>0</v>
      </c>
      <c r="G9" s="40">
        <v>0</v>
      </c>
      <c r="H9" s="40">
        <v>25000000</v>
      </c>
      <c r="I9" s="41">
        <v>5000000</v>
      </c>
      <c r="J9" s="41">
        <v>1550000</v>
      </c>
      <c r="K9" s="40">
        <v>0</v>
      </c>
      <c r="L9" s="41">
        <v>1000000</v>
      </c>
      <c r="M9" s="41">
        <v>3941000</v>
      </c>
      <c r="N9" s="41">
        <v>7830000</v>
      </c>
      <c r="O9" s="41">
        <f>+SUM(C9:N9)</f>
        <v>71600000</v>
      </c>
    </row>
    <row r="10" spans="2:15" ht="15" x14ac:dyDescent="0.25">
      <c r="B10" s="39" t="s">
        <v>8</v>
      </c>
      <c r="C10" s="40">
        <v>19199491.245339997</v>
      </c>
      <c r="D10" s="41">
        <v>47175324.209192</v>
      </c>
      <c r="E10" s="41">
        <v>23899224.279449999</v>
      </c>
      <c r="F10" s="40">
        <v>9784278.5425000004</v>
      </c>
      <c r="G10" s="41">
        <v>8766036.6176000014</v>
      </c>
      <c r="H10" s="41">
        <v>32586831.763440002</v>
      </c>
      <c r="I10" s="41">
        <v>3916915.9644649997</v>
      </c>
      <c r="J10" s="41">
        <v>14585432.424956001</v>
      </c>
      <c r="K10" s="41">
        <v>82020418.76879999</v>
      </c>
      <c r="L10" s="41">
        <v>9846947.1512900013</v>
      </c>
      <c r="M10" s="41">
        <v>5248257.3219999997</v>
      </c>
      <c r="N10" s="41">
        <v>19980560.9485</v>
      </c>
      <c r="O10" s="41">
        <f t="shared" ref="O10:O14" si="0">+SUM(C10:N10)</f>
        <v>277009719.23753297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9512898.1099999994</v>
      </c>
      <c r="D12" s="40">
        <v>7054000</v>
      </c>
      <c r="E12" s="40">
        <v>7633475.7050000001</v>
      </c>
      <c r="F12" s="40">
        <v>319000</v>
      </c>
      <c r="G12" s="40">
        <v>3588364.64</v>
      </c>
      <c r="H12" s="40">
        <v>11254880.093999999</v>
      </c>
      <c r="I12" s="40">
        <v>8491186.5399999991</v>
      </c>
      <c r="J12" s="40">
        <v>17490504.864999998</v>
      </c>
      <c r="K12" s="40">
        <v>8353254.8049999997</v>
      </c>
      <c r="L12" s="41">
        <v>17027326.399999999</v>
      </c>
      <c r="M12" s="41">
        <v>12353712.82</v>
      </c>
      <c r="N12" s="41">
        <v>7809048.8250000002</v>
      </c>
      <c r="O12" s="41">
        <f t="shared" si="0"/>
        <v>110887652.80400001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2:15" ht="15" x14ac:dyDescent="0.25">
      <c r="B14" s="42" t="s">
        <v>20</v>
      </c>
      <c r="C14" s="40"/>
      <c r="D14" s="40"/>
      <c r="E14" s="40"/>
      <c r="F14" s="40"/>
      <c r="G14" s="40"/>
      <c r="H14" s="40"/>
      <c r="I14" s="40"/>
      <c r="J14" s="40"/>
      <c r="K14" s="40"/>
      <c r="L14" s="40">
        <v>800000</v>
      </c>
      <c r="M14" s="40">
        <v>0</v>
      </c>
      <c r="N14" s="40">
        <v>0</v>
      </c>
      <c r="O14" s="41">
        <f t="shared" si="0"/>
        <v>800000</v>
      </c>
    </row>
    <row r="15" spans="2:15" ht="15" x14ac:dyDescent="0.25">
      <c r="B15" s="43" t="s">
        <v>2</v>
      </c>
      <c r="C15" s="44">
        <f t="shared" ref="C15:H15" si="1">+SUM(C9:C12)</f>
        <v>28741389.355339997</v>
      </c>
      <c r="D15" s="44">
        <f t="shared" si="1"/>
        <v>81479324.209191993</v>
      </c>
      <c r="E15" s="44">
        <f t="shared" si="1"/>
        <v>31532699.984449998</v>
      </c>
      <c r="F15" s="44">
        <f t="shared" si="1"/>
        <v>10103278.5425</v>
      </c>
      <c r="G15" s="44">
        <f t="shared" si="1"/>
        <v>12354401.257600002</v>
      </c>
      <c r="H15" s="44">
        <f t="shared" si="1"/>
        <v>68841711.857439995</v>
      </c>
      <c r="I15" s="44">
        <f>+SUM(I9:I12)</f>
        <v>17408102.504464999</v>
      </c>
      <c r="J15" s="44">
        <f>+SUM(J9:J12)</f>
        <v>33625937.289956003</v>
      </c>
      <c r="K15" s="44">
        <f>+SUM(K9:K12)</f>
        <v>90373673.573799998</v>
      </c>
      <c r="L15" s="44">
        <f>+SUM(L9:L14)</f>
        <v>28674273.551289998</v>
      </c>
      <c r="M15" s="44">
        <f>+SUM(M9:M12)</f>
        <v>21542970.142000001</v>
      </c>
      <c r="N15" s="44">
        <f>+SUM(N9:N12)</f>
        <v>35619609.773500003</v>
      </c>
      <c r="O15" s="44">
        <f>+SUM(C15:N15)</f>
        <v>460297372.04153293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opLeftCell="D4" zoomScale="118" zoomScaleNormal="118" workbookViewId="0">
      <selection activeCell="D4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6" t="s">
        <v>3</v>
      </c>
      <c r="C8" s="38">
        <v>44197</v>
      </c>
      <c r="D8" s="38">
        <v>44228</v>
      </c>
      <c r="E8" s="38">
        <v>44256</v>
      </c>
      <c r="F8" s="38">
        <v>44287</v>
      </c>
      <c r="G8" s="38">
        <v>44317</v>
      </c>
      <c r="H8" s="38">
        <v>44348</v>
      </c>
      <c r="I8" s="38">
        <v>44378</v>
      </c>
      <c r="J8" s="38">
        <v>44409</v>
      </c>
      <c r="K8" s="38">
        <v>44440</v>
      </c>
      <c r="L8" s="38">
        <v>44470</v>
      </c>
      <c r="M8" s="38">
        <v>44501</v>
      </c>
      <c r="N8" s="38">
        <v>44531</v>
      </c>
      <c r="O8" s="38" t="s">
        <v>2</v>
      </c>
    </row>
    <row r="9" spans="2:15" ht="15" x14ac:dyDescent="0.25">
      <c r="B9" s="39" t="s">
        <v>5</v>
      </c>
      <c r="C9" s="40">
        <v>2000000</v>
      </c>
      <c r="D9" s="40">
        <v>1379000</v>
      </c>
      <c r="E9" s="40">
        <v>121000</v>
      </c>
      <c r="F9" s="40">
        <v>0</v>
      </c>
      <c r="G9" s="40">
        <v>0</v>
      </c>
      <c r="H9" s="40">
        <v>0</v>
      </c>
      <c r="I9" s="41">
        <v>24000000</v>
      </c>
      <c r="J9" s="41">
        <v>34000000</v>
      </c>
      <c r="K9" s="40">
        <v>58620000</v>
      </c>
      <c r="L9" s="41">
        <v>13980000</v>
      </c>
      <c r="M9" s="41">
        <v>5000000</v>
      </c>
      <c r="N9" s="41">
        <v>34325000</v>
      </c>
      <c r="O9" s="41">
        <f>+SUM(C9:N9)</f>
        <v>173425000</v>
      </c>
    </row>
    <row r="10" spans="2:15" ht="15" x14ac:dyDescent="0.25">
      <c r="B10" s="39" t="s">
        <v>8</v>
      </c>
      <c r="C10" s="40">
        <v>43111534.564992994</v>
      </c>
      <c r="D10" s="41">
        <v>70465494.978549987</v>
      </c>
      <c r="E10" s="41">
        <v>62214250.808837987</v>
      </c>
      <c r="F10" s="40">
        <v>63094270.958000012</v>
      </c>
      <c r="G10" s="41">
        <v>14307624.290680999</v>
      </c>
      <c r="H10" s="41">
        <v>45827204.999426007</v>
      </c>
      <c r="I10" s="41">
        <v>25447712.616364993</v>
      </c>
      <c r="J10" s="41">
        <v>2477006.3363099997</v>
      </c>
      <c r="K10" s="41">
        <v>49886123.743730009</v>
      </c>
      <c r="L10" s="41">
        <v>19816000</v>
      </c>
      <c r="M10" s="41">
        <v>2318464.3624999998</v>
      </c>
      <c r="N10" s="41">
        <v>30971586.908950005</v>
      </c>
      <c r="O10" s="41">
        <f t="shared" ref="O10:O11" si="0">+SUM(C10:N10)</f>
        <v>429937274.56834304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25500000</v>
      </c>
      <c r="D12" s="40">
        <v>5221000</v>
      </c>
      <c r="E12" s="40">
        <v>20354935.82</v>
      </c>
      <c r="F12" s="40">
        <v>5406080.915</v>
      </c>
      <c r="G12" s="40">
        <v>8447365.5800000001</v>
      </c>
      <c r="H12" s="40">
        <v>6956659.3899999997</v>
      </c>
      <c r="I12" s="40">
        <v>3515000</v>
      </c>
      <c r="J12" s="40">
        <v>110768000</v>
      </c>
      <c r="K12" s="40">
        <v>6600000</v>
      </c>
      <c r="L12" s="40">
        <v>32861582.324999999</v>
      </c>
      <c r="M12" s="40">
        <v>81390000</v>
      </c>
      <c r="N12" s="40">
        <v>38414659.390000001</v>
      </c>
      <c r="O12" s="41">
        <f>+SUM(C12:N12)</f>
        <v>345435283.41999996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>+SUM(C13:N13)</f>
        <v>0</v>
      </c>
    </row>
    <row r="14" spans="2:15" ht="15" x14ac:dyDescent="0.25">
      <c r="B14" s="42" t="s">
        <v>20</v>
      </c>
      <c r="C14" s="40">
        <v>1000000</v>
      </c>
      <c r="D14" s="40">
        <v>0</v>
      </c>
      <c r="E14" s="40">
        <v>2000000</v>
      </c>
      <c r="F14" s="40">
        <v>16721000</v>
      </c>
      <c r="G14" s="40">
        <v>150000</v>
      </c>
      <c r="H14" s="40">
        <v>129000</v>
      </c>
      <c r="I14" s="40">
        <v>200000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>+SUM(C14:N14)</f>
        <v>20200000</v>
      </c>
    </row>
    <row r="15" spans="2:15" ht="15" x14ac:dyDescent="0.25">
      <c r="B15" s="43" t="s">
        <v>2</v>
      </c>
      <c r="C15" s="44">
        <f>+SUM(C9:C14)</f>
        <v>71611534.564992994</v>
      </c>
      <c r="D15" s="44">
        <f t="shared" ref="D15:L15" si="1">+SUM(D9:D14)</f>
        <v>77065494.978549987</v>
      </c>
      <c r="E15" s="44">
        <f t="shared" ref="E15:J15" si="2">+SUM(E9:E14)</f>
        <v>84690186.628837988</v>
      </c>
      <c r="F15" s="44">
        <f t="shared" si="2"/>
        <v>85221351.873000011</v>
      </c>
      <c r="G15" s="44">
        <f t="shared" si="2"/>
        <v>22904989.870680999</v>
      </c>
      <c r="H15" s="44">
        <f t="shared" si="2"/>
        <v>52912864.389426008</v>
      </c>
      <c r="I15" s="44">
        <f t="shared" si="2"/>
        <v>53162712.616364993</v>
      </c>
      <c r="J15" s="44">
        <f t="shared" si="2"/>
        <v>147245006.33631</v>
      </c>
      <c r="K15" s="44">
        <f>+SUM(K9:K14)</f>
        <v>115106123.74373001</v>
      </c>
      <c r="L15" s="44">
        <f t="shared" si="1"/>
        <v>66657582.325000003</v>
      </c>
      <c r="M15" s="44">
        <f>+SUM(M9:M14)</f>
        <v>88708464.362499997</v>
      </c>
      <c r="N15" s="44">
        <f>+SUM(N9:N14)</f>
        <v>103711246.29895</v>
      </c>
      <c r="O15" s="44">
        <f>+SUM(O9:O14)</f>
        <v>968997557.988343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77"/>
  <sheetViews>
    <sheetView tabSelected="1" workbookViewId="0">
      <selection activeCell="E5" sqref="E5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7" t="s">
        <v>3</v>
      </c>
      <c r="C8" s="38">
        <v>44562</v>
      </c>
      <c r="D8" s="38">
        <v>44593</v>
      </c>
      <c r="E8" s="38">
        <v>44621</v>
      </c>
      <c r="F8" s="38">
        <v>44652</v>
      </c>
      <c r="G8" s="38">
        <v>44682</v>
      </c>
      <c r="H8" s="38">
        <v>44713</v>
      </c>
      <c r="I8" s="38">
        <v>44743</v>
      </c>
      <c r="J8" s="38">
        <v>44774</v>
      </c>
      <c r="K8" s="38">
        <v>44805</v>
      </c>
      <c r="L8" s="38">
        <v>44835</v>
      </c>
      <c r="M8" s="38">
        <v>44866</v>
      </c>
      <c r="N8" s="38">
        <v>44896</v>
      </c>
      <c r="O8" s="38" t="s">
        <v>2</v>
      </c>
    </row>
    <row r="9" spans="2:15" ht="15" x14ac:dyDescent="0.25">
      <c r="B9" s="39" t="s">
        <v>5</v>
      </c>
      <c r="C9" s="40">
        <v>4820000</v>
      </c>
      <c r="D9" s="40">
        <v>1199000</v>
      </c>
      <c r="E9" s="40">
        <v>2301000</v>
      </c>
      <c r="F9" s="40"/>
      <c r="G9" s="40"/>
      <c r="H9" s="40"/>
      <c r="I9" s="41"/>
      <c r="J9" s="41"/>
      <c r="K9" s="40"/>
      <c r="L9" s="41"/>
      <c r="M9" s="41"/>
      <c r="N9" s="41"/>
      <c r="O9" s="41">
        <f>+SUM(C9:N9)</f>
        <v>8320000</v>
      </c>
    </row>
    <row r="10" spans="2:15" ht="15" x14ac:dyDescent="0.25">
      <c r="B10" s="39" t="s">
        <v>8</v>
      </c>
      <c r="C10" s="40">
        <v>69952253.572974011</v>
      </c>
      <c r="D10" s="41">
        <v>36341533.67639</v>
      </c>
      <c r="E10" s="41">
        <v>13197437.169939999</v>
      </c>
      <c r="F10" s="40"/>
      <c r="G10" s="41"/>
      <c r="H10" s="41"/>
      <c r="I10" s="41"/>
      <c r="J10" s="41"/>
      <c r="K10" s="41"/>
      <c r="L10" s="41"/>
      <c r="M10" s="41"/>
      <c r="N10" s="41"/>
      <c r="O10" s="41">
        <f t="shared" ref="O10:O11" si="0">+SUM(C10:N10)</f>
        <v>119491224.41930401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1">
        <f t="shared" si="0"/>
        <v>0</v>
      </c>
    </row>
    <row r="12" spans="2:15" ht="15" x14ac:dyDescent="0.25">
      <c r="B12" s="42" t="s">
        <v>1</v>
      </c>
      <c r="C12" s="40">
        <v>7947000</v>
      </c>
      <c r="D12" s="40">
        <v>24052615.890000001</v>
      </c>
      <c r="E12" s="40">
        <v>8505000</v>
      </c>
      <c r="F12" s="40"/>
      <c r="G12" s="40"/>
      <c r="H12" s="40"/>
      <c r="I12" s="40"/>
      <c r="J12" s="40"/>
      <c r="K12" s="40"/>
      <c r="L12" s="40"/>
      <c r="M12" s="40"/>
      <c r="N12" s="40"/>
      <c r="O12" s="41">
        <f>+SUM(C12:N12)</f>
        <v>40504615.890000001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1">
        <f>+SUM(C13:N13)</f>
        <v>0</v>
      </c>
    </row>
    <row r="14" spans="2:15" ht="15" x14ac:dyDescent="0.25">
      <c r="B14" s="42" t="s">
        <v>20</v>
      </c>
      <c r="C14" s="40">
        <v>0</v>
      </c>
      <c r="D14" s="40">
        <v>0</v>
      </c>
      <c r="E14" s="40"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1">
        <f>+SUM(C14:N14)</f>
        <v>0</v>
      </c>
    </row>
    <row r="15" spans="2:15" ht="15" x14ac:dyDescent="0.25">
      <c r="B15" s="43" t="s">
        <v>2</v>
      </c>
      <c r="C15" s="44">
        <f>+SUM(C9:C14)</f>
        <v>82719253.572974011</v>
      </c>
      <c r="D15" s="44">
        <f t="shared" ref="D15:L15" si="1">+SUM(D9:D14)</f>
        <v>61593149.56639</v>
      </c>
      <c r="E15" s="44">
        <f>+SUM(E9:E14)</f>
        <v>24003437.169939999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>+SUM(K9:K14)</f>
        <v>0</v>
      </c>
      <c r="L15" s="44">
        <f t="shared" si="1"/>
        <v>0</v>
      </c>
      <c r="M15" s="44">
        <f>+SUM(M9:M14)</f>
        <v>0</v>
      </c>
      <c r="N15" s="44">
        <f>+SUM(N9:N14)</f>
        <v>0</v>
      </c>
      <c r="O15" s="44">
        <f>+SUM(O9:O14)</f>
        <v>168315840.309304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5703125" style="1" bestFit="1" customWidth="1"/>
    <col min="4" max="4" width="21.28515625" style="1" bestFit="1" customWidth="1"/>
    <col min="5" max="5" width="20.7109375" style="1" customWidth="1"/>
    <col min="6" max="6" width="21.7109375" style="1" customWidth="1"/>
    <col min="7" max="7" width="19.5703125" style="1" customWidth="1"/>
    <col min="8" max="8" width="21.28515625" style="1" customWidth="1"/>
    <col min="9" max="9" width="21" style="1" customWidth="1"/>
    <col min="10" max="10" width="22.5703125" style="1" customWidth="1"/>
    <col min="11" max="11" width="19.42578125" style="1" bestFit="1" customWidth="1"/>
    <col min="12" max="12" width="20.7109375" style="1" customWidth="1"/>
    <col min="13" max="13" width="20.140625" style="1" customWidth="1"/>
    <col min="14" max="14" width="20.7109375" style="1" customWidth="1"/>
    <col min="15" max="15" width="22.140625" style="1" customWidth="1"/>
    <col min="16" max="16384" width="11.42578125" style="1"/>
  </cols>
  <sheetData>
    <row r="7" spans="2:15" ht="66" customHeight="1" x14ac:dyDescent="0.25">
      <c r="B7" s="48" t="s">
        <v>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2</v>
      </c>
    </row>
    <row r="9" spans="2:15" x14ac:dyDescent="0.25">
      <c r="B9" s="14" t="s">
        <v>5</v>
      </c>
      <c r="C9" s="11"/>
      <c r="D9" s="12">
        <v>42382530</v>
      </c>
      <c r="E9" s="12">
        <v>14203500</v>
      </c>
      <c r="F9" s="12">
        <v>1395500</v>
      </c>
      <c r="G9" s="12">
        <v>6478100</v>
      </c>
      <c r="H9" s="12">
        <v>682500</v>
      </c>
      <c r="I9" s="12">
        <v>1560000</v>
      </c>
      <c r="J9" s="12">
        <v>20380000</v>
      </c>
      <c r="K9" s="12">
        <v>20000</v>
      </c>
      <c r="L9" s="12">
        <v>90000</v>
      </c>
      <c r="M9" s="12">
        <v>385000</v>
      </c>
      <c r="N9" s="12">
        <v>4381200</v>
      </c>
      <c r="O9" s="12">
        <v>91958330</v>
      </c>
    </row>
    <row r="10" spans="2:15" x14ac:dyDescent="0.25">
      <c r="B10" s="14" t="s">
        <v>8</v>
      </c>
      <c r="C10" s="11">
        <v>6040703.5010000002</v>
      </c>
      <c r="D10" s="12">
        <v>11950336.5121</v>
      </c>
      <c r="E10" s="12">
        <v>15860655.888249999</v>
      </c>
      <c r="F10" s="12">
        <v>15718709.88312</v>
      </c>
      <c r="G10" s="12">
        <v>12995967.662219999</v>
      </c>
      <c r="H10" s="12">
        <v>3726680.4068700005</v>
      </c>
      <c r="I10" s="12">
        <v>26865648.431809995</v>
      </c>
      <c r="J10" s="12">
        <v>22018043.039000001</v>
      </c>
      <c r="K10" s="12">
        <v>23347999.496902999</v>
      </c>
      <c r="L10" s="12">
        <v>53960556.448252</v>
      </c>
      <c r="M10" s="12">
        <v>17075272.172359999</v>
      </c>
      <c r="N10" s="12">
        <v>9538621.9325900003</v>
      </c>
      <c r="O10" s="12">
        <v>219099195.374475</v>
      </c>
    </row>
    <row r="11" spans="2:15" x14ac:dyDescent="0.25">
      <c r="B11" s="23" t="s">
        <v>1</v>
      </c>
      <c r="C11" s="25">
        <v>12611958.526085004</v>
      </c>
      <c r="D11" s="25">
        <v>9605772.551260002</v>
      </c>
      <c r="E11" s="25">
        <v>13594083.951848</v>
      </c>
      <c r="F11" s="25">
        <v>5458634.6329549998</v>
      </c>
      <c r="G11" s="25">
        <v>10281521.10169</v>
      </c>
      <c r="H11" s="25">
        <v>6392260.9755499996</v>
      </c>
      <c r="I11" s="25">
        <v>4468756</v>
      </c>
      <c r="J11" s="25">
        <v>22265725.799999997</v>
      </c>
      <c r="K11" s="25">
        <v>47772858.243999995</v>
      </c>
      <c r="L11" s="25">
        <v>21055467.905999996</v>
      </c>
      <c r="M11" s="25">
        <v>53695100</v>
      </c>
      <c r="N11" s="25">
        <v>4347016.1160160005</v>
      </c>
      <c r="O11" s="25">
        <v>211549155.80540398</v>
      </c>
    </row>
    <row r="12" spans="2:15" x14ac:dyDescent="0.25">
      <c r="B12" s="9" t="s">
        <v>2</v>
      </c>
      <c r="C12" s="13">
        <v>18652662.027085006</v>
      </c>
      <c r="D12" s="13">
        <v>63938639.063359998</v>
      </c>
      <c r="E12" s="13">
        <v>43658239.840098001</v>
      </c>
      <c r="F12" s="13">
        <v>22572844.516075</v>
      </c>
      <c r="G12" s="13">
        <v>29755588.763910003</v>
      </c>
      <c r="H12" s="13">
        <v>10801441.38242</v>
      </c>
      <c r="I12" s="13">
        <v>32894404.431809995</v>
      </c>
      <c r="J12" s="13">
        <v>64663768.839000002</v>
      </c>
      <c r="K12" s="13">
        <v>71140857.74090299</v>
      </c>
      <c r="L12" s="13">
        <v>75106024.354251996</v>
      </c>
      <c r="M12" s="13">
        <v>71155372.172360003</v>
      </c>
      <c r="N12" s="13">
        <v>18266838.048606001</v>
      </c>
      <c r="O12" s="13">
        <v>522606681.17987895</v>
      </c>
    </row>
    <row r="13" spans="2:15" x14ac:dyDescent="0.25">
      <c r="B13" s="49" t="s">
        <v>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6" spans="2:15" x14ac:dyDescent="0.25">
      <c r="B16" s="15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7"/>
      <c r="C18" s="18"/>
      <c r="D18" s="18"/>
      <c r="E18" s="2"/>
      <c r="F18" s="18"/>
      <c r="G18" s="18"/>
      <c r="H18" s="18"/>
      <c r="I18" s="18"/>
      <c r="J18" s="18"/>
      <c r="K18" s="18"/>
      <c r="L18" s="2"/>
      <c r="M18" s="18"/>
      <c r="N18" s="2"/>
      <c r="O18" s="18"/>
    </row>
    <row r="19" spans="2:17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21"/>
      <c r="C21" s="17"/>
      <c r="D21" s="17"/>
      <c r="E21" s="2"/>
      <c r="F21" s="17"/>
      <c r="G21" s="17"/>
      <c r="H21" s="17"/>
      <c r="I21" s="17"/>
      <c r="J21" s="17"/>
      <c r="K21" s="17"/>
      <c r="L21" s="2"/>
      <c r="M21" s="17"/>
      <c r="N21" s="2"/>
      <c r="O21" s="17"/>
      <c r="P21" s="2"/>
      <c r="Q21" s="2"/>
    </row>
    <row r="22" spans="2:17" s="2" customForma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s="2" customFormat="1" x14ac:dyDescent="0.25">
      <c r="B36" s="15"/>
      <c r="C36" s="15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  <c r="E38" s="50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</row>
    <row r="41" spans="2:14" s="2" customFormat="1" x14ac:dyDescent="0.25">
      <c r="B41" s="15"/>
      <c r="C41" s="15"/>
    </row>
    <row r="42" spans="2:14" s="2" customFormat="1" x14ac:dyDescent="0.25">
      <c r="B42" s="16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6"/>
      <c r="C84" s="15"/>
    </row>
    <row r="85" spans="2:15" s="2" customFormat="1" x14ac:dyDescent="0.25">
      <c r="B85" s="5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B90" s="5"/>
      <c r="C90" s="4"/>
    </row>
    <row r="91" spans="2:15" x14ac:dyDescent="0.25">
      <c r="B91" s="5"/>
      <c r="C91" s="4"/>
    </row>
    <row r="92" spans="2:15" x14ac:dyDescent="0.25">
      <c r="B92" s="4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3:O13"/>
  </mergeCells>
  <pageMargins left="0.7" right="0.7" top="0.75" bottom="0.75" header="0.3" footer="0.3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4" width="1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29" t="s">
        <v>3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2</v>
      </c>
    </row>
    <row r="9" spans="2:15" x14ac:dyDescent="0.25">
      <c r="B9" s="14" t="s">
        <v>5</v>
      </c>
      <c r="C9" s="11">
        <v>20608644.199999999</v>
      </c>
      <c r="D9" s="12">
        <v>30000000</v>
      </c>
      <c r="E9" s="12">
        <v>45000</v>
      </c>
      <c r="F9" s="12">
        <v>81679620</v>
      </c>
      <c r="G9" s="12">
        <v>25605500</v>
      </c>
      <c r="H9" s="12">
        <v>560800</v>
      </c>
      <c r="I9" s="12">
        <v>41479000</v>
      </c>
      <c r="J9" s="12">
        <v>2035000</v>
      </c>
      <c r="K9" s="12">
        <v>2262000</v>
      </c>
      <c r="L9" s="12">
        <v>517000</v>
      </c>
      <c r="M9" s="12">
        <v>43341000</v>
      </c>
      <c r="N9" s="12">
        <v>30096000</v>
      </c>
      <c r="O9" s="12">
        <f>+SUM(C9:N9)</f>
        <v>278229564.19999999</v>
      </c>
    </row>
    <row r="10" spans="2:15" x14ac:dyDescent="0.25">
      <c r="B10" s="14" t="s">
        <v>8</v>
      </c>
      <c r="C10" s="11">
        <v>11192237.187749999</v>
      </c>
      <c r="D10" s="12">
        <v>3954946.7589999996</v>
      </c>
      <c r="E10" s="12">
        <v>16689134.593539998</v>
      </c>
      <c r="F10" s="12">
        <v>5715080.4331900002</v>
      </c>
      <c r="G10" s="12">
        <v>6465295.032815</v>
      </c>
      <c r="H10" s="12">
        <v>10174982.566765001</v>
      </c>
      <c r="I10" s="12">
        <v>28568451.414123911</v>
      </c>
      <c r="J10" s="12">
        <v>1451748.24829</v>
      </c>
      <c r="K10" s="12">
        <v>6355318.632925001</v>
      </c>
      <c r="L10" s="12">
        <v>12207037.848399999</v>
      </c>
      <c r="M10" s="12">
        <v>2574655.7940000002</v>
      </c>
      <c r="N10" s="12">
        <v>6533940.9617999988</v>
      </c>
      <c r="O10" s="12">
        <f t="shared" ref="O10:O13" si="0">+SUM(C10:N10)</f>
        <v>111882829.47259891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>
        <v>40000000</v>
      </c>
      <c r="K11" s="12"/>
      <c r="L11" s="12"/>
      <c r="M11" s="12"/>
      <c r="N11" s="12"/>
      <c r="O11" s="12">
        <f t="shared" si="0"/>
        <v>40000000</v>
      </c>
    </row>
    <row r="12" spans="2:15" x14ac:dyDescent="0.25">
      <c r="B12" s="23" t="s">
        <v>1</v>
      </c>
      <c r="C12" s="25">
        <v>18449996.601859998</v>
      </c>
      <c r="D12" s="25">
        <v>70034121.757780015</v>
      </c>
      <c r="E12" s="25">
        <v>27508043.940000005</v>
      </c>
      <c r="F12" s="25">
        <v>9057681.2189499997</v>
      </c>
      <c r="G12" s="25">
        <v>52264322.499999993</v>
      </c>
      <c r="H12" s="25">
        <v>3664797.392</v>
      </c>
      <c r="I12" s="25">
        <v>4768005.22</v>
      </c>
      <c r="J12" s="25">
        <v>17906945.309999999</v>
      </c>
      <c r="K12" s="25">
        <v>3825503.915</v>
      </c>
      <c r="L12" s="25">
        <v>3784000</v>
      </c>
      <c r="M12" s="25">
        <v>53656000</v>
      </c>
      <c r="N12" s="25">
        <v>12577791.545123</v>
      </c>
      <c r="O12" s="12">
        <f t="shared" si="0"/>
        <v>277497209.40071303</v>
      </c>
    </row>
    <row r="13" spans="2:15" x14ac:dyDescent="0.25">
      <c r="B13" s="9" t="s">
        <v>2</v>
      </c>
      <c r="C13" s="13">
        <f t="shared" ref="C13:N13" si="1">+SUM(C9:C12)</f>
        <v>50250877.989610001</v>
      </c>
      <c r="D13" s="13">
        <f t="shared" si="1"/>
        <v>103989068.51678002</v>
      </c>
      <c r="E13" s="13">
        <f t="shared" si="1"/>
        <v>44242178.533540003</v>
      </c>
      <c r="F13" s="13">
        <f t="shared" si="1"/>
        <v>96452381.652140006</v>
      </c>
      <c r="G13" s="13">
        <f t="shared" si="1"/>
        <v>84335117.532814994</v>
      </c>
      <c r="H13" s="13">
        <f t="shared" si="1"/>
        <v>14400579.958765</v>
      </c>
      <c r="I13" s="13">
        <f t="shared" si="1"/>
        <v>74815456.634123906</v>
      </c>
      <c r="J13" s="13">
        <f t="shared" si="1"/>
        <v>61393693.558290005</v>
      </c>
      <c r="K13" s="13">
        <f t="shared" si="1"/>
        <v>12442822.547924999</v>
      </c>
      <c r="L13" s="13">
        <f t="shared" si="1"/>
        <v>16508037.848399999</v>
      </c>
      <c r="M13" s="13">
        <f t="shared" si="1"/>
        <v>99571655.794</v>
      </c>
      <c r="N13" s="13">
        <f t="shared" si="1"/>
        <v>49207732.506923005</v>
      </c>
      <c r="O13" s="13">
        <f t="shared" si="0"/>
        <v>707609603.07331192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N11" sqref="N1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0" t="s">
        <v>3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2</v>
      </c>
    </row>
    <row r="9" spans="2:15" x14ac:dyDescent="0.25">
      <c r="B9" s="14" t="s">
        <v>5</v>
      </c>
      <c r="C9" s="11"/>
      <c r="D9" s="12">
        <v>2371400</v>
      </c>
      <c r="E9" s="12">
        <v>755000</v>
      </c>
      <c r="F9" s="12">
        <v>1079300</v>
      </c>
      <c r="G9" s="12">
        <v>20075000</v>
      </c>
      <c r="H9" s="12">
        <v>21342000</v>
      </c>
      <c r="I9" s="12">
        <v>30530000</v>
      </c>
      <c r="J9" s="12">
        <v>82114000</v>
      </c>
      <c r="K9" s="12">
        <v>911700</v>
      </c>
      <c r="L9" s="12">
        <v>20158900</v>
      </c>
      <c r="M9" s="12"/>
      <c r="N9" s="12">
        <v>11020000</v>
      </c>
      <c r="O9" s="12">
        <f>+SUM(C9:N9)</f>
        <v>190357300</v>
      </c>
    </row>
    <row r="10" spans="2:15" x14ac:dyDescent="0.25">
      <c r="B10" s="14" t="s">
        <v>8</v>
      </c>
      <c r="C10" s="11">
        <v>54170340.334804997</v>
      </c>
      <c r="D10" s="12">
        <v>21205643.810109999</v>
      </c>
      <c r="E10" s="12">
        <v>22956459.953099996</v>
      </c>
      <c r="F10" s="12">
        <v>6371904.7970299991</v>
      </c>
      <c r="G10" s="12">
        <v>5712269.7959999992</v>
      </c>
      <c r="H10" s="12">
        <v>18031553.216159999</v>
      </c>
      <c r="I10" s="12">
        <v>32993422.212819997</v>
      </c>
      <c r="J10" s="12">
        <v>31016001.110721998</v>
      </c>
      <c r="K10" s="12">
        <v>2103281.5132999998</v>
      </c>
      <c r="L10" s="12">
        <v>24421528.239606261</v>
      </c>
      <c r="M10" s="12"/>
      <c r="N10" s="12">
        <v>424000</v>
      </c>
      <c r="O10" s="12">
        <f t="shared" ref="O10:O13" si="0">+SUM(C10:N10)</f>
        <v>219406404.98365328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25">
        <v>6111361.522934</v>
      </c>
      <c r="D12" s="25">
        <v>3092226.3991569998</v>
      </c>
      <c r="E12" s="25">
        <v>3498828.5073199999</v>
      </c>
      <c r="F12" s="25">
        <v>34162115.997042008</v>
      </c>
      <c r="G12" s="25">
        <v>5169127.8459219988</v>
      </c>
      <c r="H12" s="25">
        <v>8475935.8300000001</v>
      </c>
      <c r="I12" s="25">
        <v>5208819.0470000003</v>
      </c>
      <c r="J12" s="25"/>
      <c r="K12" s="25">
        <v>9329795.3540500011</v>
      </c>
      <c r="L12" s="25">
        <v>19987407.240000002</v>
      </c>
      <c r="M12" s="25">
        <v>8857331.5599999987</v>
      </c>
      <c r="N12" s="25">
        <v>291535876.06711996</v>
      </c>
      <c r="O12" s="12">
        <f t="shared" si="0"/>
        <v>395428825.37054497</v>
      </c>
    </row>
    <row r="13" spans="2:15" x14ac:dyDescent="0.25">
      <c r="B13" s="9" t="s">
        <v>2</v>
      </c>
      <c r="C13" s="13">
        <f t="shared" ref="C13:N13" si="1">+SUM(C9:C12)</f>
        <v>60281701.857738994</v>
      </c>
      <c r="D13" s="13">
        <f t="shared" si="1"/>
        <v>26669270.209266998</v>
      </c>
      <c r="E13" s="13">
        <f t="shared" si="1"/>
        <v>27210288.460419998</v>
      </c>
      <c r="F13" s="13">
        <f t="shared" si="1"/>
        <v>41613320.79407201</v>
      </c>
      <c r="G13" s="13">
        <f t="shared" si="1"/>
        <v>30956397.641921997</v>
      </c>
      <c r="H13" s="13">
        <f t="shared" si="1"/>
        <v>47849489.046159998</v>
      </c>
      <c r="I13" s="13">
        <f t="shared" si="1"/>
        <v>68732241.259819999</v>
      </c>
      <c r="J13" s="13">
        <f t="shared" si="1"/>
        <v>113130001.11072201</v>
      </c>
      <c r="K13" s="13">
        <f t="shared" si="1"/>
        <v>12344776.867350001</v>
      </c>
      <c r="L13" s="13">
        <f t="shared" si="1"/>
        <v>64567835.479606263</v>
      </c>
      <c r="M13" s="13">
        <f t="shared" si="1"/>
        <v>8857331.5599999987</v>
      </c>
      <c r="N13" s="13">
        <f t="shared" si="1"/>
        <v>302979876.06711996</v>
      </c>
      <c r="O13" s="13">
        <f t="shared" si="0"/>
        <v>805192530.35419822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E1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1" t="s">
        <v>3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2</v>
      </c>
    </row>
    <row r="9" spans="2:15" x14ac:dyDescent="0.25">
      <c r="B9" s="14" t="s">
        <v>5</v>
      </c>
      <c r="C9" s="11">
        <v>500000</v>
      </c>
      <c r="D9" s="12">
        <v>42017400.551200002</v>
      </c>
      <c r="E9" s="12">
        <v>11818322.24996</v>
      </c>
      <c r="F9" s="12">
        <v>13831863.647599999</v>
      </c>
      <c r="G9" s="12">
        <v>5746799.7716199998</v>
      </c>
      <c r="H9" s="12">
        <v>19397104.149999999</v>
      </c>
      <c r="I9" s="12">
        <v>24872798.149999999</v>
      </c>
      <c r="J9" s="12">
        <v>2219206.6366400002</v>
      </c>
      <c r="K9" s="12">
        <v>932374.40650000004</v>
      </c>
      <c r="L9" s="12"/>
      <c r="M9" s="12"/>
      <c r="N9" s="12"/>
      <c r="O9" s="12">
        <f>+SUM(C9:N9)</f>
        <v>121335869.56352001</v>
      </c>
    </row>
    <row r="10" spans="2:15" x14ac:dyDescent="0.25">
      <c r="B10" s="14" t="s">
        <v>8</v>
      </c>
      <c r="C10" s="11">
        <v>174587.94900000002</v>
      </c>
      <c r="D10" s="12">
        <v>22372579.210999999</v>
      </c>
      <c r="E10" s="12">
        <v>4862920.5999999996</v>
      </c>
      <c r="F10" s="12"/>
      <c r="G10" s="12"/>
      <c r="H10" s="12">
        <v>4282931.6098410003</v>
      </c>
      <c r="I10" s="12">
        <v>10803889.944799997</v>
      </c>
      <c r="J10" s="12">
        <v>2913409.2450000001</v>
      </c>
      <c r="K10" s="12">
        <v>1263991.0020000001</v>
      </c>
      <c r="L10" s="12">
        <v>7790501.3200000003</v>
      </c>
      <c r="M10" s="12">
        <v>9278136.2848499995</v>
      </c>
      <c r="N10" s="12">
        <v>10848372.009</v>
      </c>
      <c r="O10" s="12">
        <f t="shared" ref="O10:O13" si="0">+SUM(C10:N10)</f>
        <v>74591319.17549099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7704653.2877770001</v>
      </c>
      <c r="D12" s="25">
        <v>7493972.2757359995</v>
      </c>
      <c r="E12" s="25">
        <v>2694142.76</v>
      </c>
      <c r="F12" s="25">
        <v>4967203.954824999</v>
      </c>
      <c r="G12" s="25">
        <v>4091542.0372500001</v>
      </c>
      <c r="H12" s="25">
        <v>29429561.217991002</v>
      </c>
      <c r="I12" s="25">
        <v>4625811.9644999998</v>
      </c>
      <c r="J12" s="25">
        <v>3859030.2367000002</v>
      </c>
      <c r="K12" s="25">
        <v>10315788.876700001</v>
      </c>
      <c r="L12" s="25">
        <v>58564851.480000004</v>
      </c>
      <c r="M12" s="25">
        <v>56389055.149720006</v>
      </c>
      <c r="N12" s="25">
        <v>27166442.292179998</v>
      </c>
      <c r="O12" s="12">
        <f t="shared" si="0"/>
        <v>217302055.53337902</v>
      </c>
    </row>
    <row r="13" spans="2:15" x14ac:dyDescent="0.25">
      <c r="B13" s="9" t="s">
        <v>2</v>
      </c>
      <c r="C13" s="13">
        <f t="shared" ref="C13:N13" si="1">+SUM(C9:C12)</f>
        <v>8379241.2367770001</v>
      </c>
      <c r="D13" s="13">
        <f t="shared" si="1"/>
        <v>71883952.037936002</v>
      </c>
      <c r="E13" s="13">
        <f t="shared" si="1"/>
        <v>19375385.609959997</v>
      </c>
      <c r="F13" s="13">
        <f t="shared" si="1"/>
        <v>18799067.602424998</v>
      </c>
      <c r="G13" s="13">
        <f t="shared" si="1"/>
        <v>9838341.8088699989</v>
      </c>
      <c r="H13" s="13">
        <f t="shared" si="1"/>
        <v>53109596.977832004</v>
      </c>
      <c r="I13" s="13">
        <f t="shared" si="1"/>
        <v>40302500.059299998</v>
      </c>
      <c r="J13" s="13">
        <f t="shared" si="1"/>
        <v>8991646.1183400005</v>
      </c>
      <c r="K13" s="13">
        <f t="shared" si="1"/>
        <v>12512154.2852</v>
      </c>
      <c r="L13" s="13">
        <f t="shared" si="1"/>
        <v>66355352.800000004</v>
      </c>
      <c r="M13" s="13">
        <f t="shared" si="1"/>
        <v>65667191.434570007</v>
      </c>
      <c r="N13" s="13">
        <f t="shared" si="1"/>
        <v>38014814.301179998</v>
      </c>
      <c r="O13" s="13">
        <f t="shared" si="0"/>
        <v>413229244.27239007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3" t="s">
        <v>3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2</v>
      </c>
    </row>
    <row r="9" spans="2:15" x14ac:dyDescent="0.25">
      <c r="B9" s="14" t="s">
        <v>5</v>
      </c>
      <c r="C9" s="11"/>
      <c r="D9" s="12">
        <v>1654174.1015199998</v>
      </c>
      <c r="E9" s="12"/>
      <c r="F9" s="12">
        <v>125000</v>
      </c>
      <c r="G9" s="12"/>
      <c r="H9" s="12"/>
      <c r="I9" s="12">
        <v>40000000</v>
      </c>
      <c r="J9" s="12">
        <v>1500000</v>
      </c>
      <c r="K9" s="12">
        <v>2536900</v>
      </c>
      <c r="L9" s="12">
        <v>50000000</v>
      </c>
      <c r="M9" s="12">
        <v>79000000</v>
      </c>
      <c r="N9" s="12">
        <v>16615000</v>
      </c>
      <c r="O9" s="12">
        <f>+SUM(C9:N9)</f>
        <v>191431074.10152</v>
      </c>
    </row>
    <row r="10" spans="2:15" x14ac:dyDescent="0.25">
      <c r="B10" s="14" t="s">
        <v>8</v>
      </c>
      <c r="C10" s="11">
        <v>24054164.636645995</v>
      </c>
      <c r="D10" s="12">
        <v>18036381.133321997</v>
      </c>
      <c r="E10" s="12">
        <v>6776534.2053499995</v>
      </c>
      <c r="F10" s="12">
        <v>1325290.1199399999</v>
      </c>
      <c r="G10" s="12">
        <v>7523556.6693099998</v>
      </c>
      <c r="H10" s="12">
        <v>1873340.7180999999</v>
      </c>
      <c r="I10" s="12">
        <v>6969822.0690289997</v>
      </c>
      <c r="J10" s="12">
        <v>11779613.180703999</v>
      </c>
      <c r="K10" s="12">
        <v>11760650.181456</v>
      </c>
      <c r="L10" s="12">
        <v>5784949.1384999985</v>
      </c>
      <c r="M10" s="12">
        <v>4503794.8750499999</v>
      </c>
      <c r="N10" s="12"/>
      <c r="O10" s="12">
        <f t="shared" ref="O10:O13" si="0">+SUM(C10:N10)</f>
        <v>100388096.92740698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4426155.2578300005</v>
      </c>
      <c r="D12" s="25">
        <v>2398734.2025249996</v>
      </c>
      <c r="E12" s="25">
        <v>28222562.881237004</v>
      </c>
      <c r="F12" s="25">
        <v>476027.30037700001</v>
      </c>
      <c r="G12" s="25">
        <v>3317701.1793420003</v>
      </c>
      <c r="H12" s="25">
        <v>11442119.579273</v>
      </c>
      <c r="I12" s="25">
        <v>7781130.2509119967</v>
      </c>
      <c r="J12" s="25">
        <v>24135112.616273001</v>
      </c>
      <c r="K12" s="25">
        <v>8500877.4299999997</v>
      </c>
      <c r="L12" s="25">
        <v>13317858.540000001</v>
      </c>
      <c r="M12" s="25">
        <v>11690012.310000001</v>
      </c>
      <c r="N12" s="25">
        <v>29514583.918821998</v>
      </c>
      <c r="O12" s="12">
        <f t="shared" si="0"/>
        <v>145222875.46659103</v>
      </c>
    </row>
    <row r="13" spans="2:15" x14ac:dyDescent="0.25">
      <c r="B13" s="9" t="s">
        <v>2</v>
      </c>
      <c r="C13" s="13">
        <f t="shared" ref="C13:N13" si="1">+SUM(C9:C12)</f>
        <v>28480319.894475996</v>
      </c>
      <c r="D13" s="13">
        <f t="shared" si="1"/>
        <v>22089289.437366996</v>
      </c>
      <c r="E13" s="13">
        <f t="shared" si="1"/>
        <v>34999097.086587004</v>
      </c>
      <c r="F13" s="13">
        <f t="shared" si="1"/>
        <v>1926317.4203169998</v>
      </c>
      <c r="G13" s="13">
        <f t="shared" si="1"/>
        <v>10841257.848652</v>
      </c>
      <c r="H13" s="13">
        <f t="shared" si="1"/>
        <v>13315460.297373001</v>
      </c>
      <c r="I13" s="13">
        <f t="shared" si="1"/>
        <v>54750952.319940999</v>
      </c>
      <c r="J13" s="13">
        <f t="shared" si="1"/>
        <v>37414725.796976998</v>
      </c>
      <c r="K13" s="13">
        <f t="shared" si="1"/>
        <v>22798427.611455999</v>
      </c>
      <c r="L13" s="13">
        <f t="shared" si="1"/>
        <v>69102807.678499997</v>
      </c>
      <c r="M13" s="13">
        <f t="shared" si="1"/>
        <v>95193807.185049996</v>
      </c>
      <c r="N13" s="13">
        <f t="shared" si="1"/>
        <v>46129583.918821998</v>
      </c>
      <c r="O13" s="13">
        <f t="shared" si="0"/>
        <v>437042046.49551803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4" t="s">
        <v>3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2</v>
      </c>
    </row>
    <row r="9" spans="2:15" x14ac:dyDescent="0.25">
      <c r="B9" s="14" t="s">
        <v>5</v>
      </c>
      <c r="C9" s="11">
        <v>1315000</v>
      </c>
      <c r="D9" s="12">
        <v>2070000</v>
      </c>
      <c r="E9" s="12"/>
      <c r="F9" s="12">
        <v>60167925</v>
      </c>
      <c r="G9" s="12">
        <v>10000000</v>
      </c>
      <c r="H9" s="12">
        <v>28000000</v>
      </c>
      <c r="I9" s="12">
        <v>11585000</v>
      </c>
      <c r="J9" s="12">
        <v>4039000</v>
      </c>
      <c r="K9" s="12">
        <v>540000</v>
      </c>
      <c r="L9" s="12">
        <v>13099999.999999998</v>
      </c>
      <c r="M9" s="12">
        <v>10500000</v>
      </c>
      <c r="N9" s="12">
        <v>6666000</v>
      </c>
      <c r="O9" s="12">
        <f>+SUM(C9:N9)</f>
        <v>147982925</v>
      </c>
    </row>
    <row r="10" spans="2:15" x14ac:dyDescent="0.25">
      <c r="B10" s="14" t="s">
        <v>8</v>
      </c>
      <c r="C10" s="11">
        <v>4379486.9734999994</v>
      </c>
      <c r="D10" s="12">
        <v>11197795.8632</v>
      </c>
      <c r="E10" s="12">
        <v>4798495.6402810002</v>
      </c>
      <c r="F10" s="12">
        <v>3847564.824</v>
      </c>
      <c r="G10" s="12"/>
      <c r="H10" s="12">
        <v>1920747.2569999998</v>
      </c>
      <c r="I10" s="12">
        <v>2222734.2153759999</v>
      </c>
      <c r="J10" s="12">
        <v>15614951.044219999</v>
      </c>
      <c r="K10" s="12">
        <v>5356643.0964899994</v>
      </c>
      <c r="L10" s="12">
        <v>25472138.567330003</v>
      </c>
      <c r="M10" s="12">
        <v>11886624.97436</v>
      </c>
      <c r="N10" s="12">
        <v>3280089.3976400006</v>
      </c>
      <c r="O10" s="12">
        <f t="shared" ref="O10:O13" si="0">+SUM(C10:N10)</f>
        <v>89977271.853397012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4869232.3440489992</v>
      </c>
      <c r="D12" s="25">
        <v>6060923.0750000002</v>
      </c>
      <c r="E12" s="25">
        <v>8620429.7249999996</v>
      </c>
      <c r="F12" s="25">
        <v>14811541.550000001</v>
      </c>
      <c r="G12" s="25">
        <v>27478253.505000003</v>
      </c>
      <c r="H12" s="25">
        <v>16757193.205</v>
      </c>
      <c r="I12" s="25">
        <v>24057996.309999999</v>
      </c>
      <c r="J12" s="25">
        <v>30103183.852999993</v>
      </c>
      <c r="K12" s="25">
        <v>8193717.6900000004</v>
      </c>
      <c r="L12" s="25">
        <v>16686621.5383</v>
      </c>
      <c r="M12" s="25">
        <v>14859848.210043</v>
      </c>
      <c r="N12" s="25">
        <v>78403224.143999994</v>
      </c>
      <c r="O12" s="12">
        <f t="shared" si="0"/>
        <v>250902165.14939201</v>
      </c>
    </row>
    <row r="13" spans="2:15" x14ac:dyDescent="0.25">
      <c r="B13" s="9" t="s">
        <v>2</v>
      </c>
      <c r="C13" s="13">
        <f t="shared" ref="C13:N13" si="1">+SUM(C9:C12)</f>
        <v>10563719.317548998</v>
      </c>
      <c r="D13" s="13">
        <f t="shared" si="1"/>
        <v>19328718.938200001</v>
      </c>
      <c r="E13" s="13">
        <f t="shared" si="1"/>
        <v>13418925.365281001</v>
      </c>
      <c r="F13" s="13">
        <f t="shared" si="1"/>
        <v>78827031.373999998</v>
      </c>
      <c r="G13" s="13">
        <f t="shared" si="1"/>
        <v>37478253.505000003</v>
      </c>
      <c r="H13" s="13">
        <f t="shared" si="1"/>
        <v>46677940.461999997</v>
      </c>
      <c r="I13" s="13">
        <f t="shared" si="1"/>
        <v>37865730.525376</v>
      </c>
      <c r="J13" s="13">
        <f t="shared" si="1"/>
        <v>49757134.897219993</v>
      </c>
      <c r="K13" s="13">
        <f t="shared" si="1"/>
        <v>14090360.786490001</v>
      </c>
      <c r="L13" s="13">
        <f t="shared" si="1"/>
        <v>55258760.105630003</v>
      </c>
      <c r="M13" s="13">
        <f t="shared" si="1"/>
        <v>37246473.184403002</v>
      </c>
      <c r="N13" s="13">
        <f t="shared" si="1"/>
        <v>88349313.541639999</v>
      </c>
      <c r="O13" s="13">
        <f t="shared" si="0"/>
        <v>488862362.00278896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 D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Normal="100"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3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2</v>
      </c>
    </row>
    <row r="9" spans="2:15" x14ac:dyDescent="0.25">
      <c r="B9" s="14" t="s">
        <v>5</v>
      </c>
      <c r="C9" s="11">
        <v>22000000</v>
      </c>
      <c r="D9" s="12">
        <v>500000</v>
      </c>
      <c r="E9" s="12"/>
      <c r="F9" s="12">
        <v>183000</v>
      </c>
      <c r="G9" s="12">
        <v>860000</v>
      </c>
      <c r="H9" s="12">
        <v>25495999.999999996</v>
      </c>
      <c r="I9" s="12">
        <v>50200000</v>
      </c>
      <c r="J9" s="12">
        <v>4500000</v>
      </c>
      <c r="K9" s="12">
        <v>559000</v>
      </c>
      <c r="L9" s="12">
        <v>20602000</v>
      </c>
      <c r="M9" s="12">
        <v>10275000</v>
      </c>
      <c r="N9" s="12">
        <v>395000</v>
      </c>
      <c r="O9" s="12">
        <f>+SUM(C9:N9)</f>
        <v>135570000</v>
      </c>
    </row>
    <row r="10" spans="2:15" x14ac:dyDescent="0.25">
      <c r="B10" s="14" t="s">
        <v>8</v>
      </c>
      <c r="C10" s="11">
        <v>63731627.307709992</v>
      </c>
      <c r="D10" s="12">
        <v>18025536.872350004</v>
      </c>
      <c r="E10" s="12">
        <v>5422888.28859</v>
      </c>
      <c r="F10" s="12"/>
      <c r="G10" s="12">
        <v>24502457.434799999</v>
      </c>
      <c r="H10" s="12">
        <v>30689631.36401999</v>
      </c>
      <c r="I10" s="12">
        <v>9754400.2265499998</v>
      </c>
      <c r="J10" s="12">
        <v>19347081.334231995</v>
      </c>
      <c r="K10" s="12">
        <v>5581760.7571999999</v>
      </c>
      <c r="L10" s="12">
        <v>9654329.6721500028</v>
      </c>
      <c r="M10" s="12">
        <v>3723770.38906</v>
      </c>
      <c r="N10" s="12">
        <v>15217026.806207998</v>
      </c>
      <c r="O10" s="12">
        <f t="shared" ref="O10:O13" si="0">+SUM(C10:N10)</f>
        <v>205650510.45287001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K11" s="12"/>
      <c r="M11" s="36"/>
      <c r="O11" s="12">
        <f t="shared" si="0"/>
        <v>0</v>
      </c>
    </row>
    <row r="12" spans="2:15" x14ac:dyDescent="0.25">
      <c r="B12" s="23" t="s">
        <v>1</v>
      </c>
      <c r="C12" s="32">
        <v>4570043.165</v>
      </c>
      <c r="D12" s="25">
        <v>10581131.310000001</v>
      </c>
      <c r="E12" s="25">
        <v>18354042.359999999</v>
      </c>
      <c r="F12" s="25">
        <v>8297241.2149999999</v>
      </c>
      <c r="G12" s="25">
        <v>10814483.140000001</v>
      </c>
      <c r="H12" s="12">
        <v>5624396.4749999996</v>
      </c>
      <c r="I12" s="12">
        <v>9998824.4550000001</v>
      </c>
      <c r="J12" s="12">
        <v>4666578.9249999998</v>
      </c>
      <c r="K12" s="25">
        <v>7777812.3650000002</v>
      </c>
      <c r="L12" s="12">
        <v>13373000</v>
      </c>
      <c r="M12" s="12">
        <v>6866366.9100000001</v>
      </c>
      <c r="N12" s="12">
        <v>3755710.8250000002</v>
      </c>
      <c r="O12" s="12">
        <f>+SUM(C12:N12)</f>
        <v>104679631.145</v>
      </c>
    </row>
    <row r="13" spans="2:15" x14ac:dyDescent="0.25">
      <c r="B13" s="9" t="s">
        <v>2</v>
      </c>
      <c r="C13" s="13">
        <f t="shared" ref="C13:K13" si="1">+SUM(C9:C12)</f>
        <v>90301670.472709998</v>
      </c>
      <c r="D13" s="13">
        <f t="shared" si="1"/>
        <v>29106668.182350002</v>
      </c>
      <c r="E13" s="13">
        <f t="shared" si="1"/>
        <v>23776930.648589998</v>
      </c>
      <c r="F13" s="13">
        <f t="shared" si="1"/>
        <v>8480241.2149999999</v>
      </c>
      <c r="G13" s="13">
        <f t="shared" si="1"/>
        <v>36176940.5748</v>
      </c>
      <c r="H13" s="13">
        <f>+SUM(H9:H12)</f>
        <v>61810027.839019991</v>
      </c>
      <c r="I13" s="13">
        <f>+SUM(I9:I12)</f>
        <v>69953224.681549996</v>
      </c>
      <c r="J13" s="13">
        <f>+SUM(J9:J12)</f>
        <v>28513660.259231996</v>
      </c>
      <c r="K13" s="13">
        <f t="shared" si="1"/>
        <v>13918573.122200001</v>
      </c>
      <c r="L13" s="13">
        <f>+SUM(L9:L12)</f>
        <v>43629329.672150001</v>
      </c>
      <c r="M13" s="13">
        <f>+SUM(M9:M12)</f>
        <v>20865137.299060002</v>
      </c>
      <c r="N13" s="13">
        <f>+SUM(N9:N12)</f>
        <v>19367737.631207999</v>
      </c>
      <c r="O13" s="13">
        <f t="shared" si="0"/>
        <v>445900141.59786999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44.25" customHeight="1" x14ac:dyDescent="0.25">
      <c r="B7" s="51" t="s">
        <v>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37" t="s">
        <v>3</v>
      </c>
      <c r="C8" s="38">
        <v>43466</v>
      </c>
      <c r="D8" s="38">
        <v>43497</v>
      </c>
      <c r="E8" s="38">
        <v>43525</v>
      </c>
      <c r="F8" s="38">
        <v>43556</v>
      </c>
      <c r="G8" s="38">
        <v>43586</v>
      </c>
      <c r="H8" s="38">
        <v>43617</v>
      </c>
      <c r="I8" s="38">
        <v>43647</v>
      </c>
      <c r="J8" s="38">
        <v>43678</v>
      </c>
      <c r="K8" s="38">
        <v>43709</v>
      </c>
      <c r="L8" s="38">
        <v>43739</v>
      </c>
      <c r="M8" s="38">
        <v>43770</v>
      </c>
      <c r="N8" s="38">
        <v>43800</v>
      </c>
      <c r="O8" s="38" t="s">
        <v>2</v>
      </c>
    </row>
    <row r="9" spans="2:15" x14ac:dyDescent="0.25">
      <c r="B9" s="39" t="s">
        <v>5</v>
      </c>
      <c r="C9" s="40">
        <v>30000500</v>
      </c>
      <c r="D9" s="40">
        <v>0</v>
      </c>
      <c r="E9" s="41">
        <v>15000000</v>
      </c>
      <c r="F9" s="41">
        <v>30000000</v>
      </c>
      <c r="G9" s="40">
        <v>0</v>
      </c>
      <c r="H9" s="40">
        <v>46550000</v>
      </c>
      <c r="I9" s="41">
        <v>718000</v>
      </c>
      <c r="J9" s="41">
        <v>60330000</v>
      </c>
      <c r="K9" s="41">
        <v>19962000</v>
      </c>
      <c r="L9" s="41">
        <v>45005000</v>
      </c>
      <c r="M9" s="41">
        <v>260000</v>
      </c>
      <c r="N9" s="41">
        <v>46196000</v>
      </c>
      <c r="O9" s="41">
        <f>+SUM(C9:N9)</f>
        <v>294021500</v>
      </c>
    </row>
    <row r="10" spans="2:15" x14ac:dyDescent="0.25">
      <c r="B10" s="39" t="s">
        <v>8</v>
      </c>
      <c r="C10" s="40">
        <v>42792916.453599989</v>
      </c>
      <c r="D10" s="41">
        <v>34767203.878479987</v>
      </c>
      <c r="E10" s="41">
        <v>18212174.361277003</v>
      </c>
      <c r="F10" s="40">
        <v>0</v>
      </c>
      <c r="G10" s="41">
        <v>21964000</v>
      </c>
      <c r="H10" s="41">
        <v>45808832.310836002</v>
      </c>
      <c r="I10" s="41">
        <v>31413469.376034003</v>
      </c>
      <c r="J10" s="41">
        <v>42961432.74410899</v>
      </c>
      <c r="K10" s="41">
        <v>25408309.521359995</v>
      </c>
      <c r="L10" s="41">
        <v>8930781.4681359995</v>
      </c>
      <c r="M10" s="41">
        <v>34350744.378949992</v>
      </c>
      <c r="N10" s="41">
        <v>6926429.3025999991</v>
      </c>
      <c r="O10" s="41">
        <f t="shared" ref="O10:O11" si="0">+SUM(C10:N10)</f>
        <v>313536293.79538196</v>
      </c>
    </row>
    <row r="11" spans="2: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1">
        <v>0</v>
      </c>
      <c r="N11" s="41">
        <v>0</v>
      </c>
      <c r="O11" s="41">
        <f t="shared" si="0"/>
        <v>0</v>
      </c>
    </row>
    <row r="12" spans="2:15" x14ac:dyDescent="0.25">
      <c r="B12" s="42" t="s">
        <v>1</v>
      </c>
      <c r="C12" s="40">
        <v>3154103.8450000002</v>
      </c>
      <c r="D12" s="41">
        <v>6250873.3799999999</v>
      </c>
      <c r="E12" s="41">
        <v>45344000</v>
      </c>
      <c r="F12" s="41">
        <v>12697738.08</v>
      </c>
      <c r="G12" s="41">
        <v>17444962.130000003</v>
      </c>
      <c r="H12" s="41">
        <v>9041725.0700000003</v>
      </c>
      <c r="I12" s="41">
        <v>37889246.615000002</v>
      </c>
      <c r="J12" s="41">
        <v>7578000</v>
      </c>
      <c r="K12" s="41">
        <v>18881596.397500001</v>
      </c>
      <c r="L12" s="41">
        <v>7605333.3399999999</v>
      </c>
      <c r="M12" s="41">
        <v>23058962.539999999</v>
      </c>
      <c r="N12" s="41">
        <v>18858873.140000001</v>
      </c>
      <c r="O12" s="41">
        <f>+SUM(C12:N12)</f>
        <v>207805414.53750002</v>
      </c>
    </row>
    <row r="13" spans="2: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1080000</v>
      </c>
      <c r="M13" s="41">
        <v>0</v>
      </c>
      <c r="N13" s="41">
        <v>0</v>
      </c>
      <c r="O13" s="41">
        <f>+SUM(C13:N13)</f>
        <v>1080000</v>
      </c>
    </row>
    <row r="14" spans="2:15" x14ac:dyDescent="0.25">
      <c r="B14" s="43" t="s">
        <v>2</v>
      </c>
      <c r="C14" s="44">
        <f t="shared" ref="C14:K14" si="1">+SUM(C9:C12)</f>
        <v>75947520.298599988</v>
      </c>
      <c r="D14" s="44">
        <f t="shared" si="1"/>
        <v>41018077.25847999</v>
      </c>
      <c r="E14" s="44">
        <f t="shared" si="1"/>
        <v>78556174.361276999</v>
      </c>
      <c r="F14" s="44">
        <f t="shared" si="1"/>
        <v>42697738.079999998</v>
      </c>
      <c r="G14" s="44">
        <f t="shared" si="1"/>
        <v>39408962.130000003</v>
      </c>
      <c r="H14" s="44">
        <f t="shared" si="1"/>
        <v>101400557.38083601</v>
      </c>
      <c r="I14" s="44">
        <f t="shared" si="1"/>
        <v>70020715.991034001</v>
      </c>
      <c r="J14" s="44">
        <f t="shared" si="1"/>
        <v>110869432.74410899</v>
      </c>
      <c r="K14" s="44">
        <f t="shared" si="1"/>
        <v>64251905.918859996</v>
      </c>
      <c r="L14" s="44">
        <f>+SUM(L9:L13)</f>
        <v>62621114.808136001</v>
      </c>
      <c r="M14" s="44">
        <f>+SUM(M9:M12)</f>
        <v>57669706.918949991</v>
      </c>
      <c r="N14" s="44">
        <f>+SUM(N9:N12)</f>
        <v>71981302.442599997</v>
      </c>
      <c r="O14" s="44">
        <f>+SUM(C14:N14)</f>
        <v>816443208.33288193</v>
      </c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2015-02-03T20:57:31Z</cp:lastPrinted>
  <dcterms:created xsi:type="dcterms:W3CDTF">2012-12-03T22:42:15Z</dcterms:created>
  <dcterms:modified xsi:type="dcterms:W3CDTF">2022-04-05T21:33:23Z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091cc377-9988-43ee-ba42-40bf163c72f7</vt:lpwstr>
  </property>
</Properties>
</file>