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23-2022\Estadísticas\Mercado_Accionario\"/>
    </mc:Choice>
  </mc:AlternateContent>
  <xr:revisionPtr revIDLastSave="0" documentId="13_ncr:1_{EF22F946-3FA3-41D0-A4CE-274B32FE3B57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2" r:id="rId9"/>
    <sheet name="2020" sheetId="11" r:id="rId10"/>
    <sheet name="2021" sheetId="13" r:id="rId11"/>
    <sheet name="2022" sheetId="14" r:id="rId12"/>
  </sheets>
  <definedNames>
    <definedName name="_xlnm.Print_Area" localSheetId="0">'2011'!$A$1:$O$68</definedName>
    <definedName name="_xlnm.Print_Area" localSheetId="1">'2012'!$A$1:$O$68</definedName>
    <definedName name="_xlnm.Print_Area" localSheetId="2">'2013'!$A$1:$O$57</definedName>
    <definedName name="_xlnm.Print_Area" localSheetId="3">'2014'!$A$1:$O$58</definedName>
    <definedName name="_xlnm.Print_Area" localSheetId="4">'2015'!$A$1:$O$59</definedName>
    <definedName name="_xlnm.Print_Area" localSheetId="5">'2016'!$A$1:$O$59</definedName>
    <definedName name="_xlnm.Print_Area" localSheetId="6">'2017'!$A$1:$O$60</definedName>
    <definedName name="_xlnm.Print_Area" localSheetId="7">'2018'!$A$1:$O$61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4" l="1"/>
  <c r="F16" i="14"/>
  <c r="D16" i="14" l="1"/>
  <c r="E16" i="14"/>
  <c r="C16" i="14"/>
  <c r="N16" i="14" l="1"/>
  <c r="M16" i="14"/>
  <c r="L16" i="14"/>
  <c r="K16" i="14"/>
  <c r="J16" i="14"/>
  <c r="I16" i="14"/>
  <c r="H16" i="14"/>
  <c r="O15" i="14"/>
  <c r="O14" i="14"/>
  <c r="O13" i="14"/>
  <c r="O12" i="14"/>
  <c r="O11" i="14"/>
  <c r="O10" i="14"/>
  <c r="O9" i="14"/>
  <c r="O16" i="14" l="1"/>
  <c r="O10" i="13"/>
  <c r="O11" i="13"/>
  <c r="O12" i="13"/>
  <c r="O13" i="13"/>
  <c r="O14" i="13"/>
  <c r="O15" i="13"/>
  <c r="O9" i="13"/>
  <c r="O16" i="13" s="1"/>
  <c r="J16" i="13"/>
  <c r="K16" i="13"/>
  <c r="L16" i="13"/>
  <c r="M16" i="13"/>
  <c r="N16" i="13"/>
  <c r="I16" i="13"/>
  <c r="G16" i="13" l="1"/>
  <c r="F16" i="13" l="1"/>
  <c r="E16" i="13" l="1"/>
  <c r="D16" i="13" l="1"/>
  <c r="H16" i="13"/>
  <c r="C16" i="13" l="1"/>
  <c r="O10" i="11"/>
  <c r="O11" i="11"/>
  <c r="O12" i="11"/>
  <c r="O13" i="11"/>
  <c r="O14" i="11"/>
  <c r="O15" i="11"/>
  <c r="O9" i="11"/>
  <c r="H16" i="11"/>
  <c r="E16" i="11"/>
  <c r="N15" i="12"/>
  <c r="M15" i="12"/>
  <c r="L15" i="12"/>
  <c r="K15" i="12"/>
  <c r="J15" i="12"/>
  <c r="I15" i="12"/>
  <c r="H15" i="12"/>
  <c r="G15" i="12"/>
  <c r="F15" i="12"/>
  <c r="E15" i="12"/>
  <c r="D15" i="12"/>
  <c r="C15" i="12"/>
  <c r="O14" i="12"/>
  <c r="O13" i="12"/>
  <c r="O12" i="12"/>
  <c r="O11" i="12"/>
  <c r="O10" i="12"/>
  <c r="O9" i="12"/>
  <c r="O16" i="11" l="1"/>
  <c r="O15" i="12"/>
  <c r="C16" i="11"/>
  <c r="M16" i="11"/>
  <c r="N16" i="11"/>
  <c r="L16" i="11"/>
  <c r="K16" i="11"/>
  <c r="J16" i="11"/>
  <c r="I16" i="11"/>
  <c r="G16" i="11"/>
  <c r="F16" i="11"/>
  <c r="D16" i="11"/>
  <c r="H15" i="10"/>
  <c r="O11" i="10"/>
  <c r="O9" i="10"/>
  <c r="D15" i="10"/>
  <c r="E15" i="10"/>
  <c r="F15" i="10"/>
  <c r="G15" i="10"/>
  <c r="I15" i="10"/>
  <c r="J15" i="10"/>
  <c r="K15" i="10"/>
  <c r="L15" i="10"/>
  <c r="M15" i="10"/>
  <c r="N15" i="10"/>
  <c r="C15" i="10"/>
  <c r="O14" i="10"/>
  <c r="O13" i="10"/>
  <c r="O12" i="10"/>
  <c r="O10" i="10"/>
  <c r="N14" i="9"/>
  <c r="M14" i="9"/>
  <c r="L14" i="9"/>
  <c r="K14" i="9"/>
  <c r="J14" i="9"/>
  <c r="I14" i="9"/>
  <c r="H14" i="9"/>
  <c r="G14" i="9"/>
  <c r="F14" i="9"/>
  <c r="E14" i="9"/>
  <c r="D14" i="9"/>
  <c r="C14" i="9"/>
  <c r="O13" i="9"/>
  <c r="O12" i="9"/>
  <c r="O11" i="9"/>
  <c r="O9" i="9"/>
  <c r="N13" i="8"/>
  <c r="M13" i="8"/>
  <c r="L13" i="8"/>
  <c r="K13" i="8"/>
  <c r="J13" i="8"/>
  <c r="I13" i="8"/>
  <c r="H13" i="8"/>
  <c r="G13" i="8"/>
  <c r="F13" i="8"/>
  <c r="E13" i="8"/>
  <c r="D13" i="8"/>
  <c r="C13" i="8"/>
  <c r="O12" i="8"/>
  <c r="O11" i="8"/>
  <c r="O10" i="8"/>
  <c r="O9" i="8"/>
  <c r="O10" i="7"/>
  <c r="N13" i="7"/>
  <c r="M13" i="7"/>
  <c r="L13" i="7"/>
  <c r="K13" i="7"/>
  <c r="J13" i="7"/>
  <c r="I13" i="7"/>
  <c r="H13" i="7"/>
  <c r="G13" i="7"/>
  <c r="F13" i="7"/>
  <c r="E13" i="7"/>
  <c r="D13" i="7"/>
  <c r="C13" i="7"/>
  <c r="O12" i="7"/>
  <c r="O11" i="7"/>
  <c r="O9" i="7"/>
  <c r="D12" i="6"/>
  <c r="E12" i="6"/>
  <c r="F12" i="6"/>
  <c r="G12" i="6"/>
  <c r="H12" i="6"/>
  <c r="I12" i="6"/>
  <c r="J12" i="6"/>
  <c r="K12" i="6"/>
  <c r="L12" i="6"/>
  <c r="M12" i="6"/>
  <c r="N12" i="6"/>
  <c r="C12" i="6"/>
  <c r="O9" i="6"/>
  <c r="O11" i="6"/>
  <c r="O10" i="6"/>
  <c r="N11" i="5"/>
  <c r="M11" i="5"/>
  <c r="L11" i="5"/>
  <c r="K11" i="5"/>
  <c r="C11" i="5"/>
  <c r="D11" i="5"/>
  <c r="E11" i="5"/>
  <c r="F11" i="5"/>
  <c r="G11" i="5"/>
  <c r="H11" i="5"/>
  <c r="I11" i="5"/>
  <c r="J11" i="5"/>
  <c r="O10" i="5"/>
  <c r="O9" i="5"/>
  <c r="O15" i="10" l="1"/>
  <c r="O14" i="9"/>
  <c r="O13" i="8"/>
  <c r="O13" i="7"/>
  <c r="O12" i="6"/>
  <c r="O11" i="5"/>
</calcChain>
</file>

<file path=xl/sharedStrings.xml><?xml version="1.0" encoding="utf-8"?>
<sst xmlns="http://schemas.openxmlformats.org/spreadsheetml/2006/main" count="109" uniqueCount="23">
  <si>
    <t>Mercado accionario
Ventas de valores por sector económico. Año 2011
En (US$)</t>
  </si>
  <si>
    <t>Casas de corredores de bolsa</t>
  </si>
  <si>
    <t>Personas naturales</t>
  </si>
  <si>
    <t>Servicios</t>
  </si>
  <si>
    <t>Total general</t>
  </si>
  <si>
    <t>Mercado accionario
Ventas de valores por sector económico. Año 2012
En (US$)</t>
  </si>
  <si>
    <t>Sector</t>
  </si>
  <si>
    <t>Mercado accionario
Ventas de valores por sector económico. Año 2013
En (US$)</t>
  </si>
  <si>
    <t>Mercado accionario
Ventas de valores por sector económico. Año 2014
En (US$)</t>
  </si>
  <si>
    <t>Mercado accionario
Ventas de valores por sector económico. Año 2015
En (US$)</t>
  </si>
  <si>
    <t>Extranjero</t>
  </si>
  <si>
    <t>Mercado accionario
Ventas de valores por sector económico. Año 2016
En (US$)</t>
  </si>
  <si>
    <t>Mercado accionario
Ventas de valores por sector económico. Año 2017
En (US$)</t>
  </si>
  <si>
    <t>Comercio</t>
  </si>
  <si>
    <t>Mercado accionario
Ventas de valores por sector económico. Año 2018
En (US$)</t>
  </si>
  <si>
    <t>Agropecuario</t>
  </si>
  <si>
    <t>Fuente: Bolsa de Valores de El Salvador</t>
  </si>
  <si>
    <t>En el mes de marzo y abril no se registraron operaciones en el mercado accionario</t>
  </si>
  <si>
    <t>Mercado accionario
Ventas de valores por sector económico. Año 2020
En (US$)</t>
  </si>
  <si>
    <t>Mercado accionario
Ventas de valores por sector económico. Año 2019
En (US$)</t>
  </si>
  <si>
    <t>Fondo de Pensiones</t>
  </si>
  <si>
    <t>Mercado accionario
Ventas de valores por sector económico. Año 2021
En (US$)</t>
  </si>
  <si>
    <t>Mercado accionario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</si>
</sst>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6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3" applyNumberFormat="1" applyFont="1" applyBorder="1" applyAlignment="1">
      <alignment horizontal="center" vertical="center" wrapText="1"/>
    </xf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7" fontId="4" fillId="4" borderId="2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/>
    <xf numFmtId="165" fontId="8" fillId="3" borderId="2" xfId="4" applyFont="1" applyFill="1" applyBorder="1" applyAlignment="1"/>
    <xf numFmtId="165" fontId="4" fillId="4" borderId="2" xfId="4" applyFont="1" applyFill="1" applyBorder="1" applyAlignment="1">
      <alignment horizontal="center" vertical="center" wrapText="1"/>
    </xf>
    <xf numFmtId="0" fontId="5" fillId="2" borderId="2" xfId="2" applyFont="1" applyFill="1" applyBorder="1" applyAlignment="1"/>
    <xf numFmtId="0" fontId="3" fillId="3" borderId="0" xfId="2" applyFont="1" applyFill="1" applyBorder="1"/>
    <xf numFmtId="14" fontId="3" fillId="3" borderId="0" xfId="2" applyNumberFormat="1" applyFont="1" applyFill="1" applyBorder="1" applyAlignment="1">
      <alignment horizontal="left"/>
    </xf>
    <xf numFmtId="166" fontId="7" fillId="5" borderId="0" xfId="0" applyNumberFormat="1" applyFont="1" applyFill="1" applyBorder="1"/>
    <xf numFmtId="39" fontId="7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7" fillId="5" borderId="0" xfId="0" applyNumberFormat="1" applyFont="1" applyFill="1" applyBorder="1" applyAlignment="1">
      <alignment horizontal="left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4" fontId="4" fillId="4" borderId="2" xfId="4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7" fontId="9" fillId="4" borderId="2" xfId="3" applyNumberFormat="1" applyFont="1" applyBorder="1" applyAlignment="1">
      <alignment horizontal="center" vertical="center" wrapText="1"/>
    </xf>
    <xf numFmtId="0" fontId="10" fillId="2" borderId="2" xfId="2" applyFont="1" applyFill="1" applyBorder="1" applyAlignment="1"/>
    <xf numFmtId="165" fontId="10" fillId="2" borderId="2" xfId="4" applyFont="1" applyFill="1" applyBorder="1" applyAlignment="1"/>
    <xf numFmtId="165" fontId="11" fillId="3" borderId="2" xfId="4" applyFont="1" applyFill="1" applyBorder="1" applyAlignment="1"/>
    <xf numFmtId="164" fontId="12" fillId="4" borderId="2" xfId="3" applyNumberFormat="1" applyFont="1" applyBorder="1" applyAlignment="1">
      <alignment horizontal="left" vertical="center" wrapText="1"/>
    </xf>
    <xf numFmtId="165" fontId="12" fillId="4" borderId="2" xfId="4" applyFont="1" applyFill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164" fontId="4" fillId="3" borderId="0" xfId="3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9" fillId="4" borderId="2" xfId="3" applyNumberFormat="1" applyFont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left"/>
    </xf>
  </cellXfs>
  <cellStyles count="5">
    <cellStyle name="Cuadros SSF" xfId="3" xr:uid="{00000000-0005-0000-0000-000000000000}"/>
    <cellStyle name="Millares" xfId="4" builtinId="3"/>
    <cellStyle name="Millares_IBES2011" xfId="1" xr:uid="{00000000-0005-0000-0000-000002000000}"/>
    <cellStyle name="Normal" xfId="0" builtinId="0"/>
    <cellStyle name="Normal_IBES201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206375</xdr:colOff>
      <xdr:row>0</xdr:row>
      <xdr:rowOff>15875</xdr:rowOff>
    </xdr:from>
    <xdr:to>
      <xdr:col>14</xdr:col>
      <xdr:colOff>1283460</xdr:colOff>
      <xdr:row>5</xdr:row>
      <xdr:rowOff>168275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38500" y="1587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1</xdr:row>
      <xdr:rowOff>47625</xdr:rowOff>
    </xdr:from>
    <xdr:to>
      <xdr:col>13</xdr:col>
      <xdr:colOff>905475</xdr:colOff>
      <xdr:row>4</xdr:row>
      <xdr:rowOff>76720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39900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1</xdr:row>
      <xdr:rowOff>47625</xdr:rowOff>
    </xdr:from>
    <xdr:to>
      <xdr:col>13</xdr:col>
      <xdr:colOff>905475</xdr:colOff>
      <xdr:row>4</xdr:row>
      <xdr:rowOff>76720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39900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1</xdr:row>
      <xdr:rowOff>47625</xdr:rowOff>
    </xdr:from>
    <xdr:to>
      <xdr:col>13</xdr:col>
      <xdr:colOff>905475</xdr:colOff>
      <xdr:row>4</xdr:row>
      <xdr:rowOff>76720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87525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0</xdr:row>
      <xdr:rowOff>0</xdr:rowOff>
    </xdr:from>
    <xdr:to>
      <xdr:col>15</xdr:col>
      <xdr:colOff>45210</xdr:colOff>
      <xdr:row>5</xdr:row>
      <xdr:rowOff>152400</xdr:rowOff>
    </xdr:to>
    <xdr:pic>
      <xdr:nvPicPr>
        <xdr:cNvPr id="3" name="Picture 1" descr="LogoSSF_200x200[1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065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5250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09700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8275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889000</xdr:colOff>
      <xdr:row>0</xdr:row>
      <xdr:rowOff>0</xdr:rowOff>
    </xdr:from>
    <xdr:to>
      <xdr:col>14</xdr:col>
      <xdr:colOff>1029460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5450" y="0"/>
          <a:ext cx="107391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11</xdr:col>
      <xdr:colOff>609600</xdr:colOff>
      <xdr:row>0</xdr:row>
      <xdr:rowOff>133350</xdr:rowOff>
    </xdr:from>
    <xdr:to>
      <xdr:col>12</xdr:col>
      <xdr:colOff>215586</xdr:colOff>
      <xdr:row>4</xdr:row>
      <xdr:rowOff>91350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49150" y="13335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O277"/>
  <sheetViews>
    <sheetView topLeftCell="G1" workbookViewId="0">
      <selection activeCell="I22" sqref="I22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5.42578125" style="1" bestFit="1" customWidth="1"/>
    <col min="4" max="4" width="20.5703125" style="1" bestFit="1" customWidth="1"/>
    <col min="5" max="5" width="20.42578125" style="1" bestFit="1" customWidth="1"/>
    <col min="6" max="6" width="14.42578125" style="1" bestFit="1" customWidth="1"/>
    <col min="7" max="7" width="16.140625" style="1" bestFit="1" customWidth="1"/>
    <col min="8" max="8" width="16.28515625" style="1" bestFit="1" customWidth="1"/>
    <col min="9" max="9" width="15.85546875" style="1" bestFit="1" customWidth="1"/>
    <col min="10" max="10" width="14.42578125" style="1" bestFit="1" customWidth="1"/>
    <col min="11" max="13" width="15.85546875" style="1" bestFit="1" customWidth="1"/>
    <col min="14" max="14" width="18.42578125" style="1" bestFit="1" customWidth="1"/>
    <col min="15" max="15" width="20.5703125" style="1" bestFit="1" customWidth="1"/>
    <col min="16" max="16384" width="11.42578125" style="1"/>
  </cols>
  <sheetData>
    <row r="7" spans="2:15" ht="66" customHeight="1" x14ac:dyDescent="0.25">
      <c r="B7" s="40" t="s">
        <v>0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3" t="s">
        <v>6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4</v>
      </c>
    </row>
    <row r="9" spans="2:15" x14ac:dyDescent="0.25">
      <c r="B9" s="14" t="s">
        <v>1</v>
      </c>
      <c r="C9" s="11"/>
      <c r="D9" s="12"/>
      <c r="E9" s="12"/>
      <c r="F9" s="12"/>
      <c r="G9" s="12">
        <v>312.78000000000003</v>
      </c>
      <c r="H9" s="12">
        <v>12.03</v>
      </c>
      <c r="I9" s="12"/>
      <c r="J9" s="12"/>
      <c r="K9" s="12"/>
      <c r="L9" s="12"/>
      <c r="M9" s="12"/>
      <c r="N9" s="12"/>
      <c r="O9" s="12">
        <v>324.81</v>
      </c>
    </row>
    <row r="10" spans="2:15" x14ac:dyDescent="0.25">
      <c r="B10" s="14" t="s">
        <v>2</v>
      </c>
      <c r="C10" s="11">
        <v>14760.22</v>
      </c>
      <c r="D10" s="12">
        <v>20500</v>
      </c>
      <c r="E10" s="12">
        <v>50881.5</v>
      </c>
      <c r="F10" s="12">
        <v>3750</v>
      </c>
      <c r="G10" s="12">
        <v>25648.04</v>
      </c>
      <c r="H10" s="12">
        <v>20809.25</v>
      </c>
      <c r="I10" s="12">
        <v>28570</v>
      </c>
      <c r="J10" s="12">
        <v>5885</v>
      </c>
      <c r="K10" s="12">
        <v>54356</v>
      </c>
      <c r="L10" s="12">
        <v>12944</v>
      </c>
      <c r="M10" s="12">
        <v>45323.25</v>
      </c>
      <c r="N10" s="12">
        <v>1333.75</v>
      </c>
      <c r="O10" s="12">
        <v>284761.01</v>
      </c>
    </row>
    <row r="11" spans="2:15" x14ac:dyDescent="0.25">
      <c r="B11" s="14" t="s">
        <v>3</v>
      </c>
      <c r="C11" s="11">
        <v>30.15</v>
      </c>
      <c r="D11" s="12">
        <v>13027392</v>
      </c>
      <c r="E11" s="12">
        <v>10442792</v>
      </c>
      <c r="F11" s="12"/>
      <c r="G11" s="12"/>
      <c r="H11" s="12">
        <v>8.02</v>
      </c>
      <c r="I11" s="12"/>
      <c r="J11" s="12"/>
      <c r="K11" s="12"/>
      <c r="L11" s="12"/>
      <c r="M11" s="12"/>
      <c r="N11" s="12">
        <v>2160096</v>
      </c>
      <c r="O11" s="12">
        <v>25630318.169999998</v>
      </c>
    </row>
    <row r="12" spans="2:15" x14ac:dyDescent="0.25">
      <c r="B12" s="9" t="s">
        <v>4</v>
      </c>
      <c r="C12" s="13">
        <v>14790.369999999999</v>
      </c>
      <c r="D12" s="13">
        <v>13047892</v>
      </c>
      <c r="E12" s="13">
        <v>10493673.5</v>
      </c>
      <c r="F12" s="13">
        <v>3750</v>
      </c>
      <c r="G12" s="13">
        <v>25960.82</v>
      </c>
      <c r="H12" s="13">
        <v>20829.3</v>
      </c>
      <c r="I12" s="13">
        <v>28570</v>
      </c>
      <c r="J12" s="13">
        <v>5885</v>
      </c>
      <c r="K12" s="13">
        <v>54356</v>
      </c>
      <c r="L12" s="13">
        <v>12944</v>
      </c>
      <c r="M12" s="13">
        <v>45323.25</v>
      </c>
      <c r="N12" s="13">
        <v>2161429.75</v>
      </c>
      <c r="O12" s="13">
        <v>25915403.989999998</v>
      </c>
    </row>
    <row r="13" spans="2:15" x14ac:dyDescent="0.25">
      <c r="B13" s="4"/>
      <c r="C13" s="4"/>
    </row>
    <row r="14" spans="2:15" x14ac:dyDescent="0.25">
      <c r="B14" s="4"/>
      <c r="C14" s="4"/>
    </row>
    <row r="15" spans="2:15" x14ac:dyDescent="0.25">
      <c r="B15" s="4"/>
      <c r="C15" s="4"/>
    </row>
    <row r="16" spans="2:15" x14ac:dyDescent="0.25">
      <c r="B16" s="4"/>
      <c r="C16" s="4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0" spans="2:3" x14ac:dyDescent="0.25">
      <c r="B20" s="4"/>
      <c r="C20" s="4"/>
    </row>
    <row r="21" spans="2:3" x14ac:dyDescent="0.25">
      <c r="B21" s="4"/>
      <c r="C21" s="4"/>
    </row>
    <row r="22" spans="2:3" x14ac:dyDescent="0.25">
      <c r="B22" s="4"/>
      <c r="C22" s="4"/>
    </row>
    <row r="23" spans="2:3" x14ac:dyDescent="0.25">
      <c r="B23" s="5"/>
      <c r="C23" s="4"/>
    </row>
    <row r="24" spans="2:3" x14ac:dyDescent="0.25">
      <c r="B24" s="5"/>
      <c r="C24" s="4"/>
    </row>
    <row r="25" spans="2:3" x14ac:dyDescent="0.25">
      <c r="B25" s="5"/>
      <c r="C25" s="4"/>
    </row>
    <row r="26" spans="2:3" x14ac:dyDescent="0.25">
      <c r="B26" s="5"/>
      <c r="C26" s="4"/>
    </row>
    <row r="27" spans="2:3" x14ac:dyDescent="0.25">
      <c r="B27" s="5"/>
      <c r="C27" s="4"/>
    </row>
    <row r="28" spans="2:3" x14ac:dyDescent="0.25">
      <c r="B28" s="5"/>
      <c r="C28" s="4"/>
    </row>
    <row r="29" spans="2:3" x14ac:dyDescent="0.25">
      <c r="B29" s="5"/>
      <c r="C29" s="4"/>
    </row>
    <row r="30" spans="2:3" x14ac:dyDescent="0.25">
      <c r="B30" s="5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2">
    <mergeCell ref="E40:E41"/>
    <mergeCell ref="B7:O7"/>
  </mergeCells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Q281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6.85546875" style="1" bestFit="1" customWidth="1"/>
    <col min="4" max="4" width="17.28515625" style="1" bestFit="1" customWidth="1"/>
    <col min="5" max="5" width="17" style="1" bestFit="1" customWidth="1"/>
    <col min="6" max="6" width="16" style="1" bestFit="1" customWidth="1"/>
    <col min="7" max="8" width="16.28515625" style="1" bestFit="1" customWidth="1"/>
    <col min="9" max="10" width="16.42578125" style="1" bestFit="1" customWidth="1"/>
    <col min="11" max="11" width="16.28515625" style="1" bestFit="1" customWidth="1"/>
    <col min="12" max="13" width="16.42578125" style="1" bestFit="1" customWidth="1"/>
    <col min="14" max="14" width="16.28515625" style="1" bestFit="1" customWidth="1"/>
    <col min="15" max="15" width="17.42578125" style="1" bestFit="1" customWidth="1"/>
    <col min="16" max="16384" width="11.42578125" style="1"/>
  </cols>
  <sheetData>
    <row r="7" spans="2:15" ht="46.5" customHeight="1" x14ac:dyDescent="0.25">
      <c r="B7" s="41" t="s">
        <v>18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29" t="s">
        <v>6</v>
      </c>
      <c r="C8" s="30">
        <v>43831</v>
      </c>
      <c r="D8" s="30">
        <v>43862</v>
      </c>
      <c r="E8" s="30">
        <v>43891</v>
      </c>
      <c r="F8" s="30">
        <v>43922</v>
      </c>
      <c r="G8" s="30">
        <v>43952</v>
      </c>
      <c r="H8" s="30">
        <v>43983</v>
      </c>
      <c r="I8" s="30">
        <v>44013</v>
      </c>
      <c r="J8" s="30">
        <v>44044</v>
      </c>
      <c r="K8" s="30">
        <v>44075</v>
      </c>
      <c r="L8" s="30">
        <v>44105</v>
      </c>
      <c r="M8" s="30">
        <v>44136</v>
      </c>
      <c r="N8" s="30">
        <v>44166</v>
      </c>
      <c r="O8" s="30" t="s">
        <v>4</v>
      </c>
    </row>
    <row r="9" spans="2:15" x14ac:dyDescent="0.25">
      <c r="B9" s="31" t="s">
        <v>15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f>+SUM(C9:N9)</f>
        <v>0</v>
      </c>
    </row>
    <row r="10" spans="2:15" x14ac:dyDescent="0.25">
      <c r="B10" s="31" t="s">
        <v>1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f t="shared" ref="O10:O15" si="0">+SUM(C10:N10)</f>
        <v>0</v>
      </c>
    </row>
    <row r="11" spans="2:15" x14ac:dyDescent="0.25">
      <c r="B11" s="31" t="s">
        <v>13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f t="shared" si="0"/>
        <v>0</v>
      </c>
    </row>
    <row r="12" spans="2:15" x14ac:dyDescent="0.25">
      <c r="B12" s="31" t="s">
        <v>10</v>
      </c>
      <c r="C12" s="32">
        <v>28277233.926100001</v>
      </c>
      <c r="D12" s="33">
        <v>115768816.402632</v>
      </c>
      <c r="E12" s="33">
        <v>27108570.877739999</v>
      </c>
      <c r="F12" s="33">
        <v>3005870.0519999997</v>
      </c>
      <c r="G12" s="33">
        <v>20075948.15185</v>
      </c>
      <c r="H12" s="33">
        <v>25481974.082672</v>
      </c>
      <c r="I12" s="33">
        <v>25481974.082672</v>
      </c>
      <c r="J12" s="33">
        <v>5131585.8499999996</v>
      </c>
      <c r="K12" s="33">
        <v>28825975.313000005</v>
      </c>
      <c r="L12" s="33">
        <v>34986743.373400003</v>
      </c>
      <c r="M12" s="32">
        <v>0</v>
      </c>
      <c r="N12" s="33">
        <v>24858725.140000001</v>
      </c>
      <c r="O12" s="32">
        <f t="shared" si="0"/>
        <v>339003417.25206602</v>
      </c>
    </row>
    <row r="13" spans="2:15" x14ac:dyDescent="0.25">
      <c r="B13" s="31" t="s">
        <v>2</v>
      </c>
      <c r="C13" s="32">
        <v>27150</v>
      </c>
      <c r="D13" s="33">
        <v>50036.807999999997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3">
        <v>31076</v>
      </c>
      <c r="K13" s="33">
        <v>19707.71</v>
      </c>
      <c r="L13" s="33">
        <v>28125</v>
      </c>
      <c r="M13" s="33">
        <v>2400</v>
      </c>
      <c r="N13" s="32">
        <v>0</v>
      </c>
      <c r="O13" s="32">
        <f t="shared" si="0"/>
        <v>158495.51799999998</v>
      </c>
    </row>
    <row r="14" spans="2:15" x14ac:dyDescent="0.25">
      <c r="B14" s="31" t="s">
        <v>20</v>
      </c>
      <c r="C14" s="32">
        <v>0</v>
      </c>
      <c r="D14" s="32">
        <v>0</v>
      </c>
      <c r="E14" s="33">
        <v>202139.149</v>
      </c>
      <c r="F14" s="33">
        <v>9985882.5</v>
      </c>
      <c r="G14" s="33">
        <v>10027554.157919999</v>
      </c>
      <c r="H14" s="33">
        <v>9976391.0999999996</v>
      </c>
      <c r="I14" s="33">
        <v>9976391.0999999996</v>
      </c>
      <c r="J14" s="33">
        <v>10343005.6</v>
      </c>
      <c r="K14" s="33">
        <v>19255888.355</v>
      </c>
      <c r="L14" s="33">
        <v>9999098.9730000012</v>
      </c>
      <c r="M14" s="33">
        <v>24917937.684</v>
      </c>
      <c r="N14" s="33">
        <v>6946515.8999999994</v>
      </c>
      <c r="O14" s="32">
        <f t="shared" si="0"/>
        <v>111630804.51892002</v>
      </c>
    </row>
    <row r="15" spans="2:15" x14ac:dyDescent="0.25">
      <c r="B15" s="31" t="s">
        <v>3</v>
      </c>
      <c r="C15" s="32">
        <v>91212512.362499997</v>
      </c>
      <c r="D15" s="33">
        <v>109120597.90319999</v>
      </c>
      <c r="E15" s="33">
        <v>120381801.73669997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3">
        <v>7402734.81855</v>
      </c>
      <c r="O15" s="32">
        <f t="shared" si="0"/>
        <v>328117646.82094991</v>
      </c>
    </row>
    <row r="16" spans="2:15" x14ac:dyDescent="0.25">
      <c r="B16" s="34" t="s">
        <v>4</v>
      </c>
      <c r="C16" s="35">
        <f>SUM(C9:C15)</f>
        <v>119516896.2886</v>
      </c>
      <c r="D16" s="35">
        <f t="shared" ref="D16:K16" si="1">SUM(D9:D15)</f>
        <v>224939451.113832</v>
      </c>
      <c r="E16" s="35">
        <f>SUM(E9:E15)</f>
        <v>147692511.76343995</v>
      </c>
      <c r="F16" s="35">
        <f t="shared" si="1"/>
        <v>12991752.551999999</v>
      </c>
      <c r="G16" s="35">
        <f t="shared" si="1"/>
        <v>30103502.309769999</v>
      </c>
      <c r="H16" s="35">
        <f>SUM(H9:H15)</f>
        <v>35458365.182672001</v>
      </c>
      <c r="I16" s="35">
        <f t="shared" si="1"/>
        <v>35458365.182672001</v>
      </c>
      <c r="J16" s="35">
        <f t="shared" si="1"/>
        <v>15505667.449999999</v>
      </c>
      <c r="K16" s="35">
        <f t="shared" si="1"/>
        <v>48101571.378000006</v>
      </c>
      <c r="L16" s="35">
        <f>SUM(L9:L14)</f>
        <v>45013967.346400008</v>
      </c>
      <c r="M16" s="35">
        <f>SUM(M9:M15)</f>
        <v>24920337.684</v>
      </c>
      <c r="N16" s="35">
        <f>SUM(N9:N15)</f>
        <v>39207975.858549997</v>
      </c>
      <c r="O16" s="35">
        <f>SUM(O9:O15)</f>
        <v>778910364.109936</v>
      </c>
    </row>
    <row r="17" spans="2:17" x14ac:dyDescent="0.25">
      <c r="B17" s="42" t="s">
        <v>16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7" x14ac:dyDescent="0.25">
      <c r="B19" s="4"/>
      <c r="C19" s="17"/>
    </row>
    <row r="20" spans="2:17" x14ac:dyDescent="0.25">
      <c r="B20" s="4"/>
      <c r="C20" s="15"/>
    </row>
    <row r="21" spans="2:17" x14ac:dyDescent="0.25">
      <c r="B21" s="4"/>
      <c r="C21" s="15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7"/>
      <c r="C24" s="18"/>
      <c r="D24" s="18"/>
      <c r="E24" s="2"/>
      <c r="F24" s="18"/>
      <c r="G24" s="18"/>
      <c r="H24" s="18"/>
      <c r="I24" s="18"/>
      <c r="J24" s="18"/>
      <c r="K24" s="18"/>
      <c r="L24" s="2"/>
      <c r="M24" s="18"/>
      <c r="N24" s="2"/>
      <c r="O24" s="18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19"/>
      <c r="C26" s="20"/>
      <c r="D26" s="20"/>
      <c r="E26" s="2"/>
      <c r="F26" s="20"/>
      <c r="G26" s="20"/>
      <c r="H26" s="20"/>
      <c r="I26" s="20"/>
      <c r="J26" s="20"/>
      <c r="K26" s="20"/>
      <c r="L26" s="2"/>
      <c r="M26" s="20"/>
      <c r="N26" s="2"/>
      <c r="O26" s="20"/>
      <c r="P26" s="2"/>
      <c r="Q26" s="2"/>
    </row>
    <row r="27" spans="2:17" x14ac:dyDescent="0.25">
      <c r="B27" s="21"/>
      <c r="C27" s="17"/>
      <c r="D27" s="17"/>
      <c r="E27" s="2"/>
      <c r="F27" s="17"/>
      <c r="G27" s="17"/>
      <c r="H27" s="17"/>
      <c r="I27" s="17"/>
      <c r="J27" s="17"/>
      <c r="K27" s="17"/>
      <c r="L27" s="2"/>
      <c r="M27" s="17"/>
      <c r="N27" s="2"/>
      <c r="O27" s="17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16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6" x14ac:dyDescent="0.25">
      <c r="B33" s="5"/>
      <c r="C33" s="4"/>
    </row>
    <row r="34" spans="2:6" x14ac:dyDescent="0.25">
      <c r="B34" s="5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2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  <c r="D45" s="2"/>
      <c r="E45" s="39"/>
      <c r="F45" s="2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4">
    <mergeCell ref="B7:O7"/>
    <mergeCell ref="E44:E45"/>
    <mergeCell ref="B18:O18"/>
    <mergeCell ref="B17:O1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Q281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6.85546875" style="1" bestFit="1" customWidth="1"/>
    <col min="4" max="4" width="17.28515625" style="1" bestFit="1" customWidth="1"/>
    <col min="5" max="5" width="17" style="1" bestFit="1" customWidth="1"/>
    <col min="6" max="6" width="16.7109375" style="1" bestFit="1" customWidth="1"/>
    <col min="7" max="8" width="16.28515625" style="1" bestFit="1" customWidth="1"/>
    <col min="9" max="10" width="16.42578125" style="1" bestFit="1" customWidth="1"/>
    <col min="11" max="11" width="16.28515625" style="1" bestFit="1" customWidth="1"/>
    <col min="12" max="13" width="16.42578125" style="1" bestFit="1" customWidth="1"/>
    <col min="14" max="14" width="16.28515625" style="1" bestFit="1" customWidth="1"/>
    <col min="15" max="15" width="17.42578125" style="1" bestFit="1" customWidth="1"/>
    <col min="16" max="16384" width="11.42578125" style="1"/>
  </cols>
  <sheetData>
    <row r="7" spans="2:15" ht="46.5" customHeight="1" x14ac:dyDescent="0.25">
      <c r="B7" s="41" t="s">
        <v>21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37" t="s">
        <v>6</v>
      </c>
      <c r="C8" s="30">
        <v>44197</v>
      </c>
      <c r="D8" s="30">
        <v>44228</v>
      </c>
      <c r="E8" s="30">
        <v>44256</v>
      </c>
      <c r="F8" s="30">
        <v>44287</v>
      </c>
      <c r="G8" s="30">
        <v>44317</v>
      </c>
      <c r="H8" s="30">
        <v>44348</v>
      </c>
      <c r="I8" s="30">
        <v>44378</v>
      </c>
      <c r="J8" s="30">
        <v>44409</v>
      </c>
      <c r="K8" s="30">
        <v>44440</v>
      </c>
      <c r="L8" s="30">
        <v>44470</v>
      </c>
      <c r="M8" s="30">
        <v>44501</v>
      </c>
      <c r="N8" s="30">
        <v>44531</v>
      </c>
      <c r="O8" s="30" t="s">
        <v>4</v>
      </c>
    </row>
    <row r="9" spans="2:15" x14ac:dyDescent="0.25">
      <c r="B9" s="31" t="s">
        <v>15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f>SUM(C9:N9)</f>
        <v>0</v>
      </c>
    </row>
    <row r="10" spans="2:15" x14ac:dyDescent="0.25">
      <c r="B10" s="31" t="s">
        <v>1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f t="shared" ref="O10:O15" si="0">SUM(C10:N10)</f>
        <v>0</v>
      </c>
    </row>
    <row r="11" spans="2:15" x14ac:dyDescent="0.25">
      <c r="B11" s="31" t="s">
        <v>13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f t="shared" si="0"/>
        <v>0</v>
      </c>
    </row>
    <row r="12" spans="2:15" x14ac:dyDescent="0.25">
      <c r="B12" s="31" t="s">
        <v>10</v>
      </c>
      <c r="C12" s="32">
        <v>6884137.5999999996</v>
      </c>
      <c r="D12" s="33">
        <v>7593236.2019999996</v>
      </c>
      <c r="E12" s="33">
        <v>34897882.654349998</v>
      </c>
      <c r="F12" s="32">
        <v>0</v>
      </c>
      <c r="G12" s="32">
        <v>13113521.395</v>
      </c>
      <c r="H12" s="33">
        <v>31013959.693932001</v>
      </c>
      <c r="I12" s="33">
        <v>40805720.217</v>
      </c>
      <c r="J12" s="33">
        <v>7021602.6399999997</v>
      </c>
      <c r="K12" s="32">
        <v>0</v>
      </c>
      <c r="L12" s="33">
        <v>10182025.08</v>
      </c>
      <c r="M12" s="32">
        <v>9969457.3449999988</v>
      </c>
      <c r="N12" s="33">
        <v>15015371.811000001</v>
      </c>
      <c r="O12" s="32">
        <f t="shared" si="0"/>
        <v>176496914.63828197</v>
      </c>
    </row>
    <row r="13" spans="2:15" x14ac:dyDescent="0.25">
      <c r="B13" s="31" t="s">
        <v>2</v>
      </c>
      <c r="C13" s="32">
        <v>0</v>
      </c>
      <c r="D13" s="32">
        <v>2362.5</v>
      </c>
      <c r="E13" s="33">
        <v>4200</v>
      </c>
      <c r="F13" s="32">
        <v>4387.5</v>
      </c>
      <c r="G13" s="32">
        <v>562.5</v>
      </c>
      <c r="H13" s="33">
        <v>45577.200000000004</v>
      </c>
      <c r="I13" s="32">
        <v>88126.8704</v>
      </c>
      <c r="J13" s="33">
        <v>37772.686438999997</v>
      </c>
      <c r="K13" s="32">
        <v>144354.38192800002</v>
      </c>
      <c r="L13" s="33">
        <v>76646.532510999998</v>
      </c>
      <c r="M13" s="33">
        <v>28125</v>
      </c>
      <c r="N13" s="33">
        <v>7653.3600000000006</v>
      </c>
      <c r="O13" s="32">
        <f t="shared" si="0"/>
        <v>439768.53127799998</v>
      </c>
    </row>
    <row r="14" spans="2:15" x14ac:dyDescent="0.25">
      <c r="B14" s="31" t="s">
        <v>20</v>
      </c>
      <c r="C14" s="32">
        <v>0</v>
      </c>
      <c r="D14" s="33">
        <v>6937655.2999999998</v>
      </c>
      <c r="E14" s="32">
        <v>18484284.912900001</v>
      </c>
      <c r="F14" s="32">
        <v>49889405.265990004</v>
      </c>
      <c r="G14" s="32">
        <v>11562849.2026</v>
      </c>
      <c r="H14" s="32">
        <v>5002386.9714000002</v>
      </c>
      <c r="I14" s="32">
        <v>0</v>
      </c>
      <c r="J14" s="33">
        <v>19930124.870151997</v>
      </c>
      <c r="K14" s="33">
        <v>8940786.1679999996</v>
      </c>
      <c r="L14" s="33">
        <v>29946344.027499996</v>
      </c>
      <c r="M14" s="33">
        <v>20126045.267999999</v>
      </c>
      <c r="N14" s="32">
        <v>24823452.290580001</v>
      </c>
      <c r="O14" s="32">
        <f t="shared" si="0"/>
        <v>195643334.27712199</v>
      </c>
    </row>
    <row r="15" spans="2:15" x14ac:dyDescent="0.25">
      <c r="B15" s="31" t="s">
        <v>3</v>
      </c>
      <c r="C15" s="32">
        <v>5103996.2399999993</v>
      </c>
      <c r="D15" s="33">
        <v>3006234.2</v>
      </c>
      <c r="E15" s="33">
        <v>17017236.318890002</v>
      </c>
      <c r="F15" s="32">
        <v>5005282.2635999992</v>
      </c>
      <c r="G15" s="32">
        <v>10059295.1622</v>
      </c>
      <c r="H15" s="32">
        <v>13295057.0426</v>
      </c>
      <c r="I15" s="33">
        <v>18040256.061799999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f t="shared" si="0"/>
        <v>71527357.289089993</v>
      </c>
    </row>
    <row r="16" spans="2:15" x14ac:dyDescent="0.25">
      <c r="B16" s="34" t="s">
        <v>4</v>
      </c>
      <c r="C16" s="35">
        <f>SUM(C9:C15)</f>
        <v>11988133.84</v>
      </c>
      <c r="D16" s="35">
        <f>SUM(D9:D15)</f>
        <v>17539488.202</v>
      </c>
      <c r="E16" s="35">
        <f>SUM(E9:E15)</f>
        <v>70403603.886140004</v>
      </c>
      <c r="F16" s="35">
        <f>SUM(F9:F15)</f>
        <v>54899075.029590003</v>
      </c>
      <c r="G16" s="35">
        <f>SUM(G9:G15)</f>
        <v>34736228.259800002</v>
      </c>
      <c r="H16" s="35">
        <f t="shared" ref="H16" si="1">SUM(H9:H15)</f>
        <v>49356980.907931998</v>
      </c>
      <c r="I16" s="35">
        <f>SUM(I9:I15)</f>
        <v>58934103.149199992</v>
      </c>
      <c r="J16" s="35">
        <f t="shared" ref="J16:N16" si="2">SUM(J9:J15)</f>
        <v>26989500.196590997</v>
      </c>
      <c r="K16" s="35">
        <f t="shared" si="2"/>
        <v>9085140.5499280002</v>
      </c>
      <c r="L16" s="35">
        <f t="shared" si="2"/>
        <v>40205015.640010998</v>
      </c>
      <c r="M16" s="35">
        <f t="shared" si="2"/>
        <v>30123627.612999998</v>
      </c>
      <c r="N16" s="35">
        <f t="shared" si="2"/>
        <v>39846477.461580001</v>
      </c>
      <c r="O16" s="35">
        <f>SUM(O9:O15)</f>
        <v>444107374.73577195</v>
      </c>
    </row>
    <row r="17" spans="2:17" x14ac:dyDescent="0.25">
      <c r="B17" s="42" t="s">
        <v>16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7" x14ac:dyDescent="0.25">
      <c r="B19" s="4"/>
      <c r="C19" s="17"/>
    </row>
    <row r="20" spans="2:17" x14ac:dyDescent="0.25">
      <c r="B20" s="4"/>
      <c r="C20" s="15"/>
    </row>
    <row r="21" spans="2:17" x14ac:dyDescent="0.25">
      <c r="B21" s="4"/>
      <c r="C21" s="15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7"/>
      <c r="C24" s="18"/>
      <c r="D24" s="18"/>
      <c r="E24" s="2"/>
      <c r="F24" s="18"/>
      <c r="G24" s="18"/>
      <c r="H24" s="18"/>
      <c r="I24" s="18"/>
      <c r="J24" s="18"/>
      <c r="K24" s="18"/>
      <c r="L24" s="2"/>
      <c r="M24" s="18"/>
      <c r="N24" s="2"/>
      <c r="O24" s="18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19"/>
      <c r="C26" s="20"/>
      <c r="D26" s="20"/>
      <c r="E26" s="2"/>
      <c r="F26" s="20"/>
      <c r="G26" s="20"/>
      <c r="H26" s="20"/>
      <c r="I26" s="20"/>
      <c r="J26" s="20"/>
      <c r="K26" s="20"/>
      <c r="L26" s="2"/>
      <c r="M26" s="20"/>
      <c r="N26" s="2"/>
      <c r="O26" s="20"/>
      <c r="P26" s="2"/>
      <c r="Q26" s="2"/>
    </row>
    <row r="27" spans="2:17" x14ac:dyDescent="0.25">
      <c r="B27" s="21"/>
      <c r="C27" s="17"/>
      <c r="D27" s="17"/>
      <c r="E27" s="2"/>
      <c r="F27" s="17"/>
      <c r="G27" s="17"/>
      <c r="H27" s="17"/>
      <c r="I27" s="17"/>
      <c r="J27" s="17"/>
      <c r="K27" s="17"/>
      <c r="L27" s="2"/>
      <c r="M27" s="17"/>
      <c r="N27" s="2"/>
      <c r="O27" s="17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16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6" x14ac:dyDescent="0.25">
      <c r="B33" s="5"/>
      <c r="C33" s="4"/>
    </row>
    <row r="34" spans="2:6" x14ac:dyDescent="0.25">
      <c r="B34" s="5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2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  <c r="D45" s="2"/>
      <c r="E45" s="39"/>
      <c r="F45" s="2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4">
    <mergeCell ref="B7:O7"/>
    <mergeCell ref="B17:O17"/>
    <mergeCell ref="B18:O18"/>
    <mergeCell ref="E44:E4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Q281"/>
  <sheetViews>
    <sheetView tabSelected="1" workbookViewId="0">
      <selection activeCell="G4" sqref="G4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6.85546875" style="1" bestFit="1" customWidth="1"/>
    <col min="4" max="4" width="17.28515625" style="1" bestFit="1" customWidth="1"/>
    <col min="5" max="5" width="17" style="1" bestFit="1" customWidth="1"/>
    <col min="6" max="6" width="16.7109375" style="1" bestFit="1" customWidth="1"/>
    <col min="7" max="8" width="16.28515625" style="1" bestFit="1" customWidth="1"/>
    <col min="9" max="10" width="16.42578125" style="1" bestFit="1" customWidth="1"/>
    <col min="11" max="11" width="16.28515625" style="1" bestFit="1" customWidth="1"/>
    <col min="12" max="13" width="16.42578125" style="1" bestFit="1" customWidth="1"/>
    <col min="14" max="14" width="16.28515625" style="1" bestFit="1" customWidth="1"/>
    <col min="15" max="15" width="17.42578125" style="1" bestFit="1" customWidth="1"/>
    <col min="16" max="16384" width="11.42578125" style="1"/>
  </cols>
  <sheetData>
    <row r="7" spans="2:15" ht="46.5" customHeight="1" x14ac:dyDescent="0.25">
      <c r="B7" s="41" t="s">
        <v>22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38" t="s">
        <v>6</v>
      </c>
      <c r="C8" s="30">
        <v>44562</v>
      </c>
      <c r="D8" s="30">
        <v>44593</v>
      </c>
      <c r="E8" s="30">
        <v>44621</v>
      </c>
      <c r="F8" s="30">
        <v>44652</v>
      </c>
      <c r="G8" s="30">
        <v>44682</v>
      </c>
      <c r="H8" s="30">
        <v>44713</v>
      </c>
      <c r="I8" s="30">
        <v>44743</v>
      </c>
      <c r="J8" s="30">
        <v>44774</v>
      </c>
      <c r="K8" s="30">
        <v>44805</v>
      </c>
      <c r="L8" s="30">
        <v>44835</v>
      </c>
      <c r="M8" s="30">
        <v>44866</v>
      </c>
      <c r="N8" s="30">
        <v>44896</v>
      </c>
      <c r="O8" s="30" t="s">
        <v>4</v>
      </c>
    </row>
    <row r="9" spans="2:15" x14ac:dyDescent="0.25">
      <c r="B9" s="31" t="s">
        <v>15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/>
      <c r="I9" s="32"/>
      <c r="J9" s="32"/>
      <c r="K9" s="32"/>
      <c r="L9" s="32"/>
      <c r="M9" s="32"/>
      <c r="N9" s="32"/>
      <c r="O9" s="32">
        <f>SUM(C9:N9)</f>
        <v>0</v>
      </c>
    </row>
    <row r="10" spans="2:15" x14ac:dyDescent="0.25">
      <c r="B10" s="31" t="s">
        <v>1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/>
      <c r="I10" s="32"/>
      <c r="J10" s="32"/>
      <c r="K10" s="32"/>
      <c r="L10" s="32"/>
      <c r="M10" s="32"/>
      <c r="N10" s="32"/>
      <c r="O10" s="32">
        <f>SUM(C10:N10)</f>
        <v>0</v>
      </c>
    </row>
    <row r="11" spans="2:15" x14ac:dyDescent="0.25">
      <c r="B11" s="31" t="s">
        <v>13</v>
      </c>
      <c r="C11" s="32">
        <v>507200.09144499997</v>
      </c>
      <c r="D11" s="32">
        <v>0</v>
      </c>
      <c r="E11" s="32">
        <v>0</v>
      </c>
      <c r="F11" s="32">
        <v>0</v>
      </c>
      <c r="G11" s="32">
        <v>0</v>
      </c>
      <c r="H11" s="32"/>
      <c r="I11" s="32"/>
      <c r="J11" s="32"/>
      <c r="K11" s="32"/>
      <c r="L11" s="32"/>
      <c r="M11" s="32"/>
      <c r="N11" s="32"/>
      <c r="O11" s="32">
        <f t="shared" ref="O11:O15" si="0">SUM(C11:N11)</f>
        <v>507200.09144499997</v>
      </c>
    </row>
    <row r="12" spans="2:15" x14ac:dyDescent="0.25">
      <c r="B12" s="31" t="s">
        <v>10</v>
      </c>
      <c r="C12" s="32">
        <v>35058805.1505</v>
      </c>
      <c r="D12" s="33">
        <v>10004695.8828</v>
      </c>
      <c r="E12" s="32">
        <v>0</v>
      </c>
      <c r="F12" s="32">
        <v>19955317.838500001</v>
      </c>
      <c r="G12" s="32">
        <v>29936360.021699999</v>
      </c>
      <c r="H12" s="33"/>
      <c r="I12" s="33"/>
      <c r="J12" s="33"/>
      <c r="K12" s="32"/>
      <c r="L12" s="33"/>
      <c r="M12" s="32"/>
      <c r="N12" s="33"/>
      <c r="O12" s="32">
        <f t="shared" si="0"/>
        <v>94955178.8935</v>
      </c>
    </row>
    <row r="13" spans="2:15" x14ac:dyDescent="0.25">
      <c r="B13" s="31" t="s">
        <v>2</v>
      </c>
      <c r="C13" s="32">
        <v>5158</v>
      </c>
      <c r="D13" s="33">
        <v>146670</v>
      </c>
      <c r="E13" s="33">
        <v>2414040.2999999998</v>
      </c>
      <c r="F13" s="32">
        <v>1800</v>
      </c>
      <c r="G13" s="32">
        <v>33919.5</v>
      </c>
      <c r="H13" s="33"/>
      <c r="I13" s="32"/>
      <c r="J13" s="33"/>
      <c r="K13" s="32"/>
      <c r="L13" s="33"/>
      <c r="M13" s="33"/>
      <c r="N13" s="33"/>
      <c r="O13" s="32">
        <f>SUM(C13:N13)</f>
        <v>2601587.7999999998</v>
      </c>
    </row>
    <row r="14" spans="2:15" x14ac:dyDescent="0.25">
      <c r="B14" s="31" t="s">
        <v>20</v>
      </c>
      <c r="C14" s="32">
        <v>5234190.2080000006</v>
      </c>
      <c r="D14" s="32">
        <v>14971759.275899999</v>
      </c>
      <c r="E14" s="32">
        <v>24948783.694025002</v>
      </c>
      <c r="F14" s="32">
        <v>0</v>
      </c>
      <c r="G14" s="32">
        <v>0</v>
      </c>
      <c r="H14" s="32"/>
      <c r="I14" s="32"/>
      <c r="J14" s="33"/>
      <c r="K14" s="33"/>
      <c r="L14" s="33"/>
      <c r="M14" s="33"/>
      <c r="N14" s="32"/>
      <c r="O14" s="32">
        <f>SUM(C14:N14)</f>
        <v>45154733.177925006</v>
      </c>
    </row>
    <row r="15" spans="2:15" x14ac:dyDescent="0.25">
      <c r="B15" s="31" t="s">
        <v>3</v>
      </c>
      <c r="C15" s="32">
        <v>5033867.82</v>
      </c>
      <c r="D15" s="32">
        <v>0</v>
      </c>
      <c r="E15" s="32">
        <v>0</v>
      </c>
      <c r="F15" s="32">
        <v>0</v>
      </c>
      <c r="G15" s="32">
        <v>4017192.1919999998</v>
      </c>
      <c r="H15" s="32"/>
      <c r="I15" s="33"/>
      <c r="J15" s="32"/>
      <c r="K15" s="32"/>
      <c r="L15" s="32"/>
      <c r="M15" s="32"/>
      <c r="N15" s="32"/>
      <c r="O15" s="32">
        <f t="shared" si="0"/>
        <v>9051060.0120000001</v>
      </c>
    </row>
    <row r="16" spans="2:15" x14ac:dyDescent="0.25">
      <c r="B16" s="34" t="s">
        <v>4</v>
      </c>
      <c r="C16" s="35">
        <f>SUM(C9:C15)</f>
        <v>45839221.269945003</v>
      </c>
      <c r="D16" s="35">
        <f t="shared" ref="D16:E16" si="1">SUM(D9:D15)</f>
        <v>25123125.158699997</v>
      </c>
      <c r="E16" s="35">
        <f t="shared" si="1"/>
        <v>27362823.994025003</v>
      </c>
      <c r="F16" s="35">
        <f>SUM(F9:F15)</f>
        <v>19957117.838500001</v>
      </c>
      <c r="G16" s="35">
        <f>SUM(G9:G15)</f>
        <v>33987471.713699996</v>
      </c>
      <c r="H16" s="35">
        <f t="shared" ref="H16" si="2">SUM(H9:H15)</f>
        <v>0</v>
      </c>
      <c r="I16" s="35">
        <f>SUM(I9:I15)</f>
        <v>0</v>
      </c>
      <c r="J16" s="35">
        <f t="shared" ref="J16:N16" si="3">SUM(J9:J15)</f>
        <v>0</v>
      </c>
      <c r="K16" s="35">
        <f t="shared" si="3"/>
        <v>0</v>
      </c>
      <c r="L16" s="35">
        <f t="shared" si="3"/>
        <v>0</v>
      </c>
      <c r="M16" s="35">
        <f t="shared" si="3"/>
        <v>0</v>
      </c>
      <c r="N16" s="35">
        <f t="shared" si="3"/>
        <v>0</v>
      </c>
      <c r="O16" s="35">
        <f>SUM(O9:O15)</f>
        <v>152269759.97487</v>
      </c>
    </row>
    <row r="17" spans="2:17" x14ac:dyDescent="0.25">
      <c r="B17" s="42" t="s">
        <v>16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2:17" x14ac:dyDescent="0.25">
      <c r="B19" s="4"/>
      <c r="C19" s="17"/>
    </row>
    <row r="20" spans="2:17" x14ac:dyDescent="0.25">
      <c r="B20" s="4"/>
      <c r="C20" s="15"/>
    </row>
    <row r="21" spans="2:17" x14ac:dyDescent="0.25">
      <c r="B21" s="4"/>
      <c r="C21" s="15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7"/>
      <c r="C24" s="18"/>
      <c r="D24" s="18"/>
      <c r="E24" s="2"/>
      <c r="F24" s="18"/>
      <c r="G24" s="18"/>
      <c r="H24" s="18"/>
      <c r="I24" s="18"/>
      <c r="J24" s="18"/>
      <c r="K24" s="18"/>
      <c r="L24" s="2"/>
      <c r="M24" s="18"/>
      <c r="N24" s="2"/>
      <c r="O24" s="18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19"/>
      <c r="C26" s="20"/>
      <c r="D26" s="20"/>
      <c r="E26" s="2"/>
      <c r="F26" s="20"/>
      <c r="G26" s="20"/>
      <c r="H26" s="20"/>
      <c r="I26" s="20"/>
      <c r="J26" s="20"/>
      <c r="K26" s="20"/>
      <c r="L26" s="2"/>
      <c r="M26" s="20"/>
      <c r="N26" s="2"/>
      <c r="O26" s="20"/>
      <c r="P26" s="2"/>
      <c r="Q26" s="2"/>
    </row>
    <row r="27" spans="2:17" x14ac:dyDescent="0.25">
      <c r="B27" s="21"/>
      <c r="C27" s="17"/>
      <c r="D27" s="17"/>
      <c r="E27" s="2"/>
      <c r="F27" s="17"/>
      <c r="G27" s="17"/>
      <c r="H27" s="17"/>
      <c r="I27" s="17"/>
      <c r="J27" s="17"/>
      <c r="K27" s="17"/>
      <c r="L27" s="2"/>
      <c r="M27" s="17"/>
      <c r="N27" s="2"/>
      <c r="O27" s="17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16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6" x14ac:dyDescent="0.25">
      <c r="B33" s="5"/>
      <c r="C33" s="4"/>
    </row>
    <row r="34" spans="2:6" x14ac:dyDescent="0.25">
      <c r="B34" s="5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2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  <c r="D45" s="2"/>
      <c r="E45" s="39"/>
      <c r="F45" s="2"/>
    </row>
    <row r="46" spans="2:6" x14ac:dyDescent="0.25">
      <c r="B46" s="4"/>
      <c r="C46" s="4"/>
    </row>
    <row r="47" spans="2:6" x14ac:dyDescent="0.25">
      <c r="B47" s="4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4">
    <mergeCell ref="B7:O7"/>
    <mergeCell ref="B17:O17"/>
    <mergeCell ref="B18:O18"/>
    <mergeCell ref="E44:E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Q276"/>
  <sheetViews>
    <sheetView workbookViewId="0">
      <selection activeCell="H35" sqref="H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42578125" style="1" bestFit="1" customWidth="1"/>
    <col min="5" max="5" width="15" style="1" bestFit="1" customWidth="1"/>
    <col min="6" max="6" width="15.5703125" style="1" bestFit="1" customWidth="1"/>
    <col min="7" max="7" width="15.42578125" style="1" bestFit="1" customWidth="1"/>
    <col min="8" max="8" width="16.140625" style="1" bestFit="1" customWidth="1"/>
    <col min="9" max="9" width="14.42578125" style="1" bestFit="1" customWidth="1"/>
    <col min="10" max="10" width="15.42578125" style="1" bestFit="1" customWidth="1"/>
    <col min="11" max="11" width="14" style="1" bestFit="1" customWidth="1"/>
    <col min="12" max="12" width="11.7109375" style="1" bestFit="1" customWidth="1"/>
    <col min="13" max="13" width="14.85546875" style="1" bestFit="1" customWidth="1"/>
    <col min="14" max="15" width="16.85546875" style="1" bestFit="1" customWidth="1"/>
    <col min="16" max="16384" width="11.42578125" style="1"/>
  </cols>
  <sheetData>
    <row r="7" spans="2:15" ht="66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3" t="s">
        <v>6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4</v>
      </c>
    </row>
    <row r="9" spans="2:15" x14ac:dyDescent="0.25">
      <c r="B9" s="14" t="s">
        <v>2</v>
      </c>
      <c r="C9" s="11">
        <v>15768</v>
      </c>
      <c r="D9" s="12">
        <v>30632</v>
      </c>
      <c r="E9" s="12"/>
      <c r="F9" s="12">
        <v>10720</v>
      </c>
      <c r="G9" s="12">
        <v>35881.5</v>
      </c>
      <c r="H9" s="12">
        <v>53486</v>
      </c>
      <c r="I9" s="12">
        <v>3106</v>
      </c>
      <c r="J9" s="12">
        <v>27057.5</v>
      </c>
      <c r="K9" s="12">
        <v>4777.5</v>
      </c>
      <c r="L9" s="12"/>
      <c r="M9" s="12">
        <v>3886</v>
      </c>
      <c r="N9" s="12">
        <v>639178.24999999988</v>
      </c>
      <c r="O9" s="12">
        <v>824492.74999999988</v>
      </c>
    </row>
    <row r="10" spans="2:15" x14ac:dyDescent="0.25">
      <c r="B10" s="14" t="s">
        <v>3</v>
      </c>
      <c r="C10" s="11"/>
      <c r="D10" s="12">
        <v>12482</v>
      </c>
      <c r="E10" s="12"/>
      <c r="F10" s="12"/>
      <c r="G10" s="12"/>
      <c r="H10" s="12">
        <v>20000</v>
      </c>
      <c r="I10" s="12"/>
      <c r="J10" s="12">
        <v>20000</v>
      </c>
      <c r="K10" s="12"/>
      <c r="L10" s="12"/>
      <c r="M10" s="12"/>
      <c r="N10" s="12"/>
      <c r="O10" s="12">
        <v>52482</v>
      </c>
    </row>
    <row r="11" spans="2:15" x14ac:dyDescent="0.25">
      <c r="B11" s="9" t="s">
        <v>4</v>
      </c>
      <c r="C11" s="13">
        <v>15768</v>
      </c>
      <c r="D11" s="13">
        <v>43114</v>
      </c>
      <c r="E11" s="13"/>
      <c r="F11" s="13">
        <v>10720</v>
      </c>
      <c r="G11" s="13">
        <v>35881.5</v>
      </c>
      <c r="H11" s="13">
        <v>73486</v>
      </c>
      <c r="I11" s="13">
        <v>3106</v>
      </c>
      <c r="J11" s="13">
        <v>47057.5</v>
      </c>
      <c r="K11" s="13">
        <v>4777.5</v>
      </c>
      <c r="L11" s="13"/>
      <c r="M11" s="13">
        <v>3886</v>
      </c>
      <c r="N11" s="13">
        <v>639178.24999999988</v>
      </c>
      <c r="O11" s="13">
        <v>876974.74999999988</v>
      </c>
    </row>
    <row r="12" spans="2:15" x14ac:dyDescent="0.25">
      <c r="B12" s="4"/>
      <c r="C12" s="4"/>
    </row>
    <row r="13" spans="2:15" x14ac:dyDescent="0.25">
      <c r="B13" s="4"/>
      <c r="C13" s="4"/>
    </row>
    <row r="14" spans="2:15" x14ac:dyDescent="0.25">
      <c r="B14" s="4"/>
      <c r="C14" s="4"/>
    </row>
    <row r="15" spans="2:15" x14ac:dyDescent="0.25">
      <c r="B15" s="4"/>
      <c r="C15" s="4"/>
    </row>
    <row r="16" spans="2:15" x14ac:dyDescent="0.25">
      <c r="B16" s="4"/>
      <c r="C16" s="4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  <c r="P19" s="2"/>
      <c r="Q19" s="2"/>
    </row>
    <row r="20" spans="2:17" x14ac:dyDescent="0.25">
      <c r="B20" s="19"/>
      <c r="C20" s="20"/>
      <c r="D20" s="20"/>
      <c r="E20" s="2"/>
      <c r="F20" s="20"/>
      <c r="G20" s="20"/>
      <c r="H20" s="20"/>
      <c r="I20" s="20"/>
      <c r="J20" s="20"/>
      <c r="K20" s="20"/>
      <c r="L20" s="2"/>
      <c r="M20" s="20"/>
      <c r="N20" s="2"/>
      <c r="O20" s="20"/>
      <c r="P20" s="2"/>
      <c r="Q20" s="2"/>
    </row>
    <row r="21" spans="2:17" x14ac:dyDescent="0.25">
      <c r="B21" s="19"/>
      <c r="C21" s="20"/>
      <c r="D21" s="20"/>
      <c r="E21" s="2"/>
      <c r="F21" s="20"/>
      <c r="G21" s="20"/>
      <c r="H21" s="20"/>
      <c r="I21" s="20"/>
      <c r="J21" s="20"/>
      <c r="K21" s="20"/>
      <c r="L21" s="2"/>
      <c r="M21" s="20"/>
      <c r="N21" s="2"/>
      <c r="O21" s="20"/>
      <c r="P21" s="2"/>
      <c r="Q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x14ac:dyDescent="0.25">
      <c r="B23" s="16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6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39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2">
    <mergeCell ref="E39:E40"/>
    <mergeCell ref="B7:O7"/>
  </mergeCells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3" width="11.85546875" style="1" bestFit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2" t="s">
        <v>6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4</v>
      </c>
    </row>
    <row r="9" spans="2:15" x14ac:dyDescent="0.25">
      <c r="B9" s="14" t="s">
        <v>2</v>
      </c>
      <c r="C9" s="11">
        <v>3572</v>
      </c>
      <c r="D9" s="12">
        <v>90359.75</v>
      </c>
      <c r="E9" s="12">
        <v>4578.75</v>
      </c>
      <c r="F9" s="12">
        <v>22768.5</v>
      </c>
      <c r="G9" s="12">
        <v>24170</v>
      </c>
      <c r="H9" s="12">
        <v>39993</v>
      </c>
      <c r="I9" s="12">
        <v>30950.5</v>
      </c>
      <c r="J9" s="12">
        <v>2287.5</v>
      </c>
      <c r="K9" s="12">
        <v>35115</v>
      </c>
      <c r="L9" s="12">
        <v>2857.5</v>
      </c>
      <c r="M9" s="12">
        <v>18568.5</v>
      </c>
      <c r="N9" s="12">
        <v>15527.25</v>
      </c>
      <c r="O9" s="11">
        <f>+SUM(C9:N9)</f>
        <v>290748.25</v>
      </c>
    </row>
    <row r="10" spans="2:15" ht="15" customHeight="1" x14ac:dyDescent="0.25">
      <c r="B10" s="14" t="s">
        <v>3</v>
      </c>
      <c r="C10" s="11"/>
      <c r="D10" s="12"/>
      <c r="E10" s="12"/>
      <c r="F10" s="12"/>
      <c r="G10" s="12"/>
      <c r="H10" s="12"/>
      <c r="I10" s="12"/>
      <c r="J10" s="12">
        <v>6056</v>
      </c>
      <c r="K10" s="12"/>
      <c r="L10" s="12"/>
      <c r="M10" s="12"/>
      <c r="N10" s="12"/>
      <c r="O10" s="11">
        <f t="shared" ref="O10:O11" si="0">+SUM(C10:N10)</f>
        <v>6056</v>
      </c>
    </row>
    <row r="11" spans="2:15" x14ac:dyDescent="0.25">
      <c r="B11" s="9" t="s">
        <v>4</v>
      </c>
      <c r="C11" s="13">
        <f t="shared" ref="C11:I11" si="1">SUM(C9:C10)</f>
        <v>3572</v>
      </c>
      <c r="D11" s="13">
        <f t="shared" si="1"/>
        <v>90359.75</v>
      </c>
      <c r="E11" s="13">
        <f t="shared" si="1"/>
        <v>4578.75</v>
      </c>
      <c r="F11" s="13">
        <f t="shared" si="1"/>
        <v>22768.5</v>
      </c>
      <c r="G11" s="13">
        <f t="shared" si="1"/>
        <v>24170</v>
      </c>
      <c r="H11" s="13">
        <f t="shared" si="1"/>
        <v>39993</v>
      </c>
      <c r="I11" s="13">
        <f t="shared" si="1"/>
        <v>30950.5</v>
      </c>
      <c r="J11" s="13">
        <f>SUM(J9:J10)</f>
        <v>8343.5</v>
      </c>
      <c r="K11" s="13">
        <f>SUM(K9:K10)</f>
        <v>35115</v>
      </c>
      <c r="L11" s="13">
        <f>SUM(L9:L10)</f>
        <v>2857.5</v>
      </c>
      <c r="M11" s="13">
        <f>SUM(M9:M10)</f>
        <v>18568.5</v>
      </c>
      <c r="N11" s="13">
        <f>SUM(N9:N10)</f>
        <v>15527.25</v>
      </c>
      <c r="O11" s="13">
        <f t="shared" si="0"/>
        <v>296804.25</v>
      </c>
    </row>
    <row r="12" spans="2:15" x14ac:dyDescent="0.25">
      <c r="B12" s="4"/>
      <c r="C12" s="4"/>
    </row>
    <row r="13" spans="2:15" x14ac:dyDescent="0.25">
      <c r="B13" s="4"/>
      <c r="C13" s="20"/>
    </row>
    <row r="14" spans="2:15" x14ac:dyDescent="0.25">
      <c r="B14" s="4"/>
      <c r="C14" s="17"/>
    </row>
    <row r="15" spans="2:15" x14ac:dyDescent="0.25">
      <c r="B15" s="4"/>
      <c r="C15" s="15"/>
    </row>
    <row r="16" spans="2:15" x14ac:dyDescent="0.25">
      <c r="B16" s="4"/>
      <c r="C16" s="15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  <c r="P19" s="2"/>
      <c r="Q19" s="2"/>
    </row>
    <row r="20" spans="2:17" x14ac:dyDescent="0.25">
      <c r="B20" s="19"/>
      <c r="C20" s="20"/>
      <c r="D20" s="20"/>
      <c r="E20" s="2"/>
      <c r="F20" s="20"/>
      <c r="G20" s="20"/>
      <c r="H20" s="20"/>
      <c r="I20" s="20"/>
      <c r="J20" s="20"/>
      <c r="K20" s="20"/>
      <c r="L20" s="2"/>
      <c r="M20" s="20"/>
      <c r="N20" s="2"/>
      <c r="O20" s="20"/>
      <c r="P20" s="2"/>
      <c r="Q20" s="2"/>
    </row>
    <row r="21" spans="2:17" x14ac:dyDescent="0.25">
      <c r="B21" s="19"/>
      <c r="C21" s="20"/>
      <c r="D21" s="20"/>
      <c r="E21" s="2"/>
      <c r="F21" s="20"/>
      <c r="G21" s="20"/>
      <c r="H21" s="20"/>
      <c r="I21" s="20"/>
      <c r="J21" s="20"/>
      <c r="K21" s="20"/>
      <c r="L21" s="2"/>
      <c r="M21" s="20"/>
      <c r="N21" s="2"/>
      <c r="O21" s="20"/>
      <c r="P21" s="2"/>
      <c r="Q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x14ac:dyDescent="0.25">
      <c r="B23" s="16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6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39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2">
    <mergeCell ref="B7:O7"/>
    <mergeCell ref="E39:E40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J1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Q277"/>
  <sheetViews>
    <sheetView topLeftCell="E1" workbookViewId="0">
      <selection activeCell="C10" sqref="C10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3" t="s">
        <v>6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4</v>
      </c>
    </row>
    <row r="9" spans="2:15" x14ac:dyDescent="0.25">
      <c r="B9" s="14" t="s">
        <v>1</v>
      </c>
      <c r="C9" s="11"/>
      <c r="D9" s="12">
        <v>196.55</v>
      </c>
      <c r="E9" s="12"/>
      <c r="F9" s="12"/>
      <c r="G9" s="12"/>
      <c r="H9" s="12">
        <v>2375</v>
      </c>
      <c r="I9" s="12">
        <v>5407.43</v>
      </c>
      <c r="J9" s="12"/>
      <c r="K9" s="12"/>
      <c r="L9" s="12"/>
      <c r="M9" s="12"/>
      <c r="N9" s="12"/>
      <c r="O9" s="11">
        <f>+SUM(C9:N9)</f>
        <v>7978.9800000000005</v>
      </c>
    </row>
    <row r="10" spans="2:15" x14ac:dyDescent="0.25">
      <c r="B10" s="14" t="s">
        <v>2</v>
      </c>
      <c r="C10" s="11">
        <v>11358.75</v>
      </c>
      <c r="D10" s="12">
        <v>23091.9</v>
      </c>
      <c r="E10" s="12">
        <v>89477.5</v>
      </c>
      <c r="F10" s="12">
        <v>11350</v>
      </c>
      <c r="G10" s="12">
        <v>2937.5</v>
      </c>
      <c r="H10" s="12">
        <v>63298.5</v>
      </c>
      <c r="I10" s="12">
        <v>57648.5</v>
      </c>
      <c r="J10" s="12">
        <v>25080</v>
      </c>
      <c r="K10" s="12">
        <v>99425</v>
      </c>
      <c r="L10" s="12">
        <v>74317.5</v>
      </c>
      <c r="M10" s="12">
        <v>150376.5</v>
      </c>
      <c r="N10" s="12">
        <v>45029.587398000003</v>
      </c>
      <c r="O10" s="11">
        <f>+SUM(C10:N10)</f>
        <v>653391.23739799997</v>
      </c>
    </row>
    <row r="11" spans="2:15" ht="15" customHeight="1" x14ac:dyDescent="0.25">
      <c r="B11" s="14" t="s">
        <v>3</v>
      </c>
      <c r="C11" s="11"/>
      <c r="D11" s="12"/>
      <c r="E11" s="12"/>
      <c r="F11" s="12"/>
      <c r="G11" s="12"/>
      <c r="H11" s="12">
        <v>7041.3</v>
      </c>
      <c r="I11" s="12"/>
      <c r="J11" s="12"/>
      <c r="K11" s="12"/>
      <c r="L11" s="12"/>
      <c r="M11" s="12"/>
      <c r="N11" s="12"/>
      <c r="O11" s="11">
        <f t="shared" ref="O11" si="0">+SUM(C11:N11)</f>
        <v>7041.3</v>
      </c>
    </row>
    <row r="12" spans="2:15" x14ac:dyDescent="0.25">
      <c r="B12" s="9" t="s">
        <v>4</v>
      </c>
      <c r="C12" s="13">
        <f>SUM(C9:C11)</f>
        <v>11358.75</v>
      </c>
      <c r="D12" s="13">
        <f t="shared" ref="D12:N12" si="1">SUM(D9:D11)</f>
        <v>23288.45</v>
      </c>
      <c r="E12" s="13">
        <f t="shared" si="1"/>
        <v>89477.5</v>
      </c>
      <c r="F12" s="13">
        <f t="shared" si="1"/>
        <v>11350</v>
      </c>
      <c r="G12" s="13">
        <f t="shared" si="1"/>
        <v>2937.5</v>
      </c>
      <c r="H12" s="13">
        <f t="shared" si="1"/>
        <v>72714.8</v>
      </c>
      <c r="I12" s="13">
        <f t="shared" si="1"/>
        <v>63055.93</v>
      </c>
      <c r="J12" s="13">
        <f t="shared" si="1"/>
        <v>25080</v>
      </c>
      <c r="K12" s="13">
        <f t="shared" si="1"/>
        <v>99425</v>
      </c>
      <c r="L12" s="13">
        <f t="shared" si="1"/>
        <v>74317.5</v>
      </c>
      <c r="M12" s="13">
        <f t="shared" si="1"/>
        <v>150376.5</v>
      </c>
      <c r="N12" s="13">
        <f t="shared" si="1"/>
        <v>45029.587398000003</v>
      </c>
      <c r="O12" s="13">
        <f>SUM(O9:O11)</f>
        <v>668411.517398</v>
      </c>
    </row>
    <row r="13" spans="2:15" x14ac:dyDescent="0.25">
      <c r="B13" s="4"/>
      <c r="C13" s="4"/>
    </row>
    <row r="14" spans="2:15" x14ac:dyDescent="0.25">
      <c r="B14" s="4"/>
      <c r="C14" s="20"/>
    </row>
    <row r="15" spans="2:15" x14ac:dyDescent="0.25">
      <c r="B15" s="4"/>
      <c r="C15" s="17"/>
    </row>
    <row r="16" spans="2:15" x14ac:dyDescent="0.25">
      <c r="B16" s="4"/>
      <c r="C16" s="15"/>
    </row>
    <row r="17" spans="2:17" x14ac:dyDescent="0.25">
      <c r="B17" s="4"/>
      <c r="C17" s="15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  <c r="P20" s="2"/>
      <c r="Q20" s="2"/>
    </row>
    <row r="21" spans="2:17" x14ac:dyDescent="0.25">
      <c r="B21" s="19"/>
      <c r="C21" s="20"/>
      <c r="D21" s="20"/>
      <c r="E21" s="2"/>
      <c r="F21" s="20"/>
      <c r="G21" s="20"/>
      <c r="H21" s="20"/>
      <c r="I21" s="20"/>
      <c r="J21" s="20"/>
      <c r="K21" s="20"/>
      <c r="L21" s="2"/>
      <c r="M21" s="20"/>
      <c r="N21" s="2"/>
      <c r="O21" s="20"/>
      <c r="P21" s="2"/>
      <c r="Q21" s="2"/>
    </row>
    <row r="22" spans="2:17" x14ac:dyDescent="0.25">
      <c r="B22" s="19"/>
      <c r="C22" s="20"/>
      <c r="D22" s="20"/>
      <c r="E22" s="2"/>
      <c r="F22" s="20"/>
      <c r="G22" s="20"/>
      <c r="H22" s="20"/>
      <c r="I22" s="20"/>
      <c r="J22" s="20"/>
      <c r="K22" s="20"/>
      <c r="L22" s="2"/>
      <c r="M22" s="20"/>
      <c r="N22" s="2"/>
      <c r="O22" s="20"/>
      <c r="P22" s="2"/>
      <c r="Q22" s="2"/>
    </row>
    <row r="23" spans="2:17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x14ac:dyDescent="0.25">
      <c r="B24" s="16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6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39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2">
    <mergeCell ref="B7:O7"/>
    <mergeCell ref="E40:E41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2:N1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Q278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9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4" t="s">
        <v>6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4</v>
      </c>
    </row>
    <row r="9" spans="2:15" x14ac:dyDescent="0.25">
      <c r="B9" s="14" t="s">
        <v>1</v>
      </c>
      <c r="C9" s="11"/>
      <c r="D9" s="12"/>
      <c r="E9" s="12"/>
      <c r="F9" s="12"/>
      <c r="G9" s="12"/>
      <c r="H9" s="12">
        <v>30001.070381999998</v>
      </c>
      <c r="I9" s="12">
        <v>19761.665436000003</v>
      </c>
      <c r="J9" s="12">
        <v>104702.004398</v>
      </c>
      <c r="K9" s="12">
        <v>33619.268199000006</v>
      </c>
      <c r="L9" s="12">
        <v>49447.425714000005</v>
      </c>
      <c r="M9" s="12">
        <v>7596.7193120000002</v>
      </c>
      <c r="N9" s="12"/>
      <c r="O9" s="11">
        <f>+SUM(C9:N9)</f>
        <v>245128.15344100003</v>
      </c>
    </row>
    <row r="10" spans="2:15" x14ac:dyDescent="0.25">
      <c r="B10" s="14" t="s">
        <v>10</v>
      </c>
      <c r="C10" s="11"/>
      <c r="D10" s="12"/>
      <c r="E10" s="12"/>
      <c r="F10" s="12"/>
      <c r="G10" s="12"/>
      <c r="H10" s="12"/>
      <c r="I10" s="12"/>
      <c r="J10" s="12"/>
      <c r="K10" s="12">
        <v>103153.66</v>
      </c>
      <c r="L10" s="12"/>
      <c r="M10" s="12"/>
      <c r="N10" s="12"/>
      <c r="O10" s="11">
        <f>+SUM(C10:N10)</f>
        <v>103153.66</v>
      </c>
    </row>
    <row r="11" spans="2:15" x14ac:dyDescent="0.25">
      <c r="B11" s="14" t="s">
        <v>2</v>
      </c>
      <c r="C11" s="11">
        <v>60992.5</v>
      </c>
      <c r="D11" s="12">
        <v>6000</v>
      </c>
      <c r="E11" s="12">
        <v>2175</v>
      </c>
      <c r="F11" s="12"/>
      <c r="G11" s="12">
        <v>21787</v>
      </c>
      <c r="H11" s="12"/>
      <c r="I11" s="12">
        <v>8662.5</v>
      </c>
      <c r="J11" s="12"/>
      <c r="K11" s="12">
        <v>29950</v>
      </c>
      <c r="L11" s="12">
        <v>21063.570645</v>
      </c>
      <c r="M11" s="12">
        <v>10025.515289999999</v>
      </c>
      <c r="N11" s="12">
        <v>30145.5</v>
      </c>
      <c r="O11" s="11">
        <f>+SUM(C11:N11)</f>
        <v>190801.58593500001</v>
      </c>
    </row>
    <row r="12" spans="2:15" ht="15" customHeight="1" x14ac:dyDescent="0.25">
      <c r="B12" s="14" t="s">
        <v>3</v>
      </c>
      <c r="C12" s="11"/>
      <c r="D12" s="12"/>
      <c r="E12" s="12"/>
      <c r="F12" s="12">
        <v>4120</v>
      </c>
      <c r="G12" s="12">
        <v>25866</v>
      </c>
      <c r="H12" s="12"/>
      <c r="I12" s="12"/>
      <c r="J12" s="12"/>
      <c r="K12" s="12"/>
      <c r="L12" s="12"/>
      <c r="M12" s="12"/>
      <c r="N12" s="12"/>
      <c r="O12" s="11">
        <f t="shared" ref="O12" si="0">+SUM(C12:N12)</f>
        <v>29986</v>
      </c>
    </row>
    <row r="13" spans="2:15" x14ac:dyDescent="0.25">
      <c r="B13" s="9" t="s">
        <v>4</v>
      </c>
      <c r="C13" s="25">
        <f>SUM(C9:C12)</f>
        <v>60992.5</v>
      </c>
      <c r="D13" s="13">
        <f t="shared" ref="D13:N13" si="1">SUM(D9:D12)</f>
        <v>6000</v>
      </c>
      <c r="E13" s="13">
        <f t="shared" si="1"/>
        <v>2175</v>
      </c>
      <c r="F13" s="13">
        <f t="shared" si="1"/>
        <v>4120</v>
      </c>
      <c r="G13" s="13">
        <f t="shared" si="1"/>
        <v>47653</v>
      </c>
      <c r="H13" s="13">
        <f t="shared" si="1"/>
        <v>30001.070381999998</v>
      </c>
      <c r="I13" s="13">
        <f t="shared" si="1"/>
        <v>28424.165436000003</v>
      </c>
      <c r="J13" s="13">
        <f t="shared" si="1"/>
        <v>104702.004398</v>
      </c>
      <c r="K13" s="13">
        <f t="shared" si="1"/>
        <v>166722.92819900002</v>
      </c>
      <c r="L13" s="13">
        <f t="shared" si="1"/>
        <v>70510.996359000012</v>
      </c>
      <c r="M13" s="13">
        <f t="shared" si="1"/>
        <v>17622.234602</v>
      </c>
      <c r="N13" s="13">
        <f t="shared" si="1"/>
        <v>30145.5</v>
      </c>
      <c r="O13" s="13">
        <f>SUM(O9:O12)</f>
        <v>569069.39937600004</v>
      </c>
    </row>
    <row r="14" spans="2:15" x14ac:dyDescent="0.25">
      <c r="B14" s="4"/>
      <c r="C14" s="4"/>
    </row>
    <row r="15" spans="2:15" x14ac:dyDescent="0.25">
      <c r="B15" s="4"/>
      <c r="C15" s="20"/>
    </row>
    <row r="16" spans="2:15" x14ac:dyDescent="0.25">
      <c r="B16" s="4"/>
      <c r="C16" s="17"/>
    </row>
    <row r="17" spans="2:17" x14ac:dyDescent="0.25">
      <c r="B17" s="4"/>
      <c r="C17" s="15"/>
    </row>
    <row r="18" spans="2:17" x14ac:dyDescent="0.25">
      <c r="B18" s="4"/>
      <c r="C18" s="15"/>
    </row>
    <row r="19" spans="2:17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5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7"/>
      <c r="C21" s="18"/>
      <c r="D21" s="18"/>
      <c r="E21" s="2"/>
      <c r="F21" s="18"/>
      <c r="G21" s="18"/>
      <c r="H21" s="18"/>
      <c r="I21" s="18"/>
      <c r="J21" s="18"/>
      <c r="K21" s="18"/>
      <c r="L21" s="2"/>
      <c r="M21" s="18"/>
      <c r="N21" s="2"/>
      <c r="O21" s="18"/>
      <c r="P21" s="2"/>
      <c r="Q21" s="2"/>
    </row>
    <row r="22" spans="2:17" x14ac:dyDescent="0.25">
      <c r="B22" s="19"/>
      <c r="C22" s="20"/>
      <c r="D22" s="20"/>
      <c r="E22" s="2"/>
      <c r="F22" s="20"/>
      <c r="G22" s="20"/>
      <c r="H22" s="20"/>
      <c r="I22" s="20"/>
      <c r="J22" s="20"/>
      <c r="K22" s="20"/>
      <c r="L22" s="2"/>
      <c r="M22" s="20"/>
      <c r="N22" s="2"/>
      <c r="O22" s="20"/>
      <c r="P22" s="2"/>
      <c r="Q22" s="2"/>
    </row>
    <row r="23" spans="2:17" x14ac:dyDescent="0.25">
      <c r="B23" s="19"/>
      <c r="C23" s="20"/>
      <c r="D23" s="20"/>
      <c r="E23" s="2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"/>
    </row>
    <row r="24" spans="2:17" x14ac:dyDescent="0.25">
      <c r="B24" s="21"/>
      <c r="C24" s="17"/>
      <c r="D24" s="17"/>
      <c r="E24" s="2"/>
      <c r="F24" s="17"/>
      <c r="G24" s="17"/>
      <c r="H24" s="17"/>
      <c r="I24" s="17"/>
      <c r="J24" s="17"/>
      <c r="K24" s="17"/>
      <c r="L24" s="2"/>
      <c r="M24" s="17"/>
      <c r="N24" s="2"/>
      <c r="O24" s="17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5"/>
      <c r="C30" s="4"/>
    </row>
    <row r="31" spans="2:17" x14ac:dyDescent="0.25">
      <c r="B31" s="5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  <c r="D42" s="2"/>
      <c r="E42" s="39"/>
      <c r="F42" s="2"/>
    </row>
    <row r="43" spans="2:6" x14ac:dyDescent="0.25">
      <c r="B43" s="4"/>
      <c r="C43" s="4"/>
    </row>
    <row r="44" spans="2:6" x14ac:dyDescent="0.25">
      <c r="B44" s="4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7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E41:E42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3:N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Q278"/>
  <sheetViews>
    <sheetView topLeftCell="A4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11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6" t="s">
        <v>6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4</v>
      </c>
    </row>
    <row r="9" spans="2:15" x14ac:dyDescent="0.25">
      <c r="B9" s="14" t="s">
        <v>1</v>
      </c>
      <c r="C9" s="11">
        <v>131227.11913000001</v>
      </c>
      <c r="D9" s="12">
        <v>115632.08421999999</v>
      </c>
      <c r="E9" s="12">
        <v>7356.5539500000004</v>
      </c>
      <c r="F9" s="12">
        <v>22139.297160000002</v>
      </c>
      <c r="G9" s="12">
        <v>39384.88637</v>
      </c>
      <c r="H9" s="12">
        <v>9929.2929199999999</v>
      </c>
      <c r="I9" s="12"/>
      <c r="J9" s="12">
        <v>99454.225149999998</v>
      </c>
      <c r="K9" s="12"/>
      <c r="L9" s="12">
        <v>51252</v>
      </c>
      <c r="M9" s="12"/>
      <c r="N9" s="12">
        <v>18533.25</v>
      </c>
      <c r="O9" s="11">
        <f>+SUM(C9:N9)</f>
        <v>494908.70890000003</v>
      </c>
    </row>
    <row r="10" spans="2:15" x14ac:dyDescent="0.25">
      <c r="B10" s="14" t="s">
        <v>10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">
        <f>+SUM(C10:N10)</f>
        <v>0</v>
      </c>
    </row>
    <row r="11" spans="2:15" x14ac:dyDescent="0.25">
      <c r="B11" s="14" t="s">
        <v>2</v>
      </c>
      <c r="C11" s="11">
        <v>46016.271668419999</v>
      </c>
      <c r="D11" s="12">
        <v>43794.630709999998</v>
      </c>
      <c r="E11" s="12">
        <v>12453.016049999998</v>
      </c>
      <c r="F11" s="12">
        <v>8044.64</v>
      </c>
      <c r="G11" s="12">
        <v>11395.51</v>
      </c>
      <c r="H11" s="12">
        <v>8046</v>
      </c>
      <c r="I11" s="12">
        <v>24637.160899999999</v>
      </c>
      <c r="J11" s="12"/>
      <c r="K11" s="12">
        <v>15963.98</v>
      </c>
      <c r="L11" s="12">
        <v>6240.75</v>
      </c>
      <c r="M11" s="12">
        <v>73509.75</v>
      </c>
      <c r="N11" s="12"/>
      <c r="O11" s="11">
        <f>+SUM(C11:N11)</f>
        <v>250101.70932841999</v>
      </c>
    </row>
    <row r="12" spans="2:15" ht="15" customHeight="1" x14ac:dyDescent="0.25">
      <c r="B12" s="14" t="s">
        <v>3</v>
      </c>
      <c r="C12" s="11">
        <v>4827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>
        <v>2470</v>
      </c>
      <c r="O12" s="11">
        <f t="shared" ref="O12" si="0">+SUM(C12:N12)</f>
        <v>7297</v>
      </c>
    </row>
    <row r="13" spans="2:15" x14ac:dyDescent="0.25">
      <c r="B13" s="9" t="s">
        <v>4</v>
      </c>
      <c r="C13" s="13">
        <f>SUM(C9:C12)</f>
        <v>182070.39079842001</v>
      </c>
      <c r="D13" s="13">
        <f t="shared" ref="D13:N13" si="1">SUM(D9:D12)</f>
        <v>159426.71492999999</v>
      </c>
      <c r="E13" s="13">
        <f t="shared" si="1"/>
        <v>19809.57</v>
      </c>
      <c r="F13" s="13">
        <f t="shared" si="1"/>
        <v>30183.937160000001</v>
      </c>
      <c r="G13" s="13">
        <f t="shared" si="1"/>
        <v>50780.396370000002</v>
      </c>
      <c r="H13" s="13">
        <f t="shared" si="1"/>
        <v>17975.29292</v>
      </c>
      <c r="I13" s="13">
        <f t="shared" si="1"/>
        <v>24637.160899999999</v>
      </c>
      <c r="J13" s="13">
        <f t="shared" si="1"/>
        <v>99454.225149999998</v>
      </c>
      <c r="K13" s="13">
        <f t="shared" si="1"/>
        <v>15963.98</v>
      </c>
      <c r="L13" s="13">
        <f t="shared" si="1"/>
        <v>57492.75</v>
      </c>
      <c r="M13" s="13">
        <f t="shared" si="1"/>
        <v>73509.75</v>
      </c>
      <c r="N13" s="13">
        <f t="shared" si="1"/>
        <v>21003.25</v>
      </c>
      <c r="O13" s="13">
        <f>SUM(O9:O12)</f>
        <v>752307.41822841996</v>
      </c>
    </row>
    <row r="14" spans="2:15" x14ac:dyDescent="0.25">
      <c r="B14" s="4"/>
      <c r="C14" s="4"/>
    </row>
    <row r="15" spans="2:15" x14ac:dyDescent="0.25">
      <c r="B15" s="4"/>
      <c r="C15" s="20"/>
    </row>
    <row r="16" spans="2:15" x14ac:dyDescent="0.25">
      <c r="B16" s="4"/>
      <c r="C16" s="17"/>
    </row>
    <row r="17" spans="2:17" x14ac:dyDescent="0.25">
      <c r="B17" s="4"/>
      <c r="C17" s="15"/>
    </row>
    <row r="18" spans="2:17" x14ac:dyDescent="0.25">
      <c r="B18" s="4"/>
      <c r="C18" s="15"/>
    </row>
    <row r="19" spans="2:17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5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7"/>
      <c r="C21" s="18"/>
      <c r="D21" s="18"/>
      <c r="E21" s="2"/>
      <c r="F21" s="18"/>
      <c r="G21" s="18"/>
      <c r="H21" s="18"/>
      <c r="I21" s="18"/>
      <c r="J21" s="18"/>
      <c r="K21" s="18"/>
      <c r="L21" s="2"/>
      <c r="M21" s="18"/>
      <c r="N21" s="2"/>
      <c r="O21" s="18"/>
      <c r="P21" s="2"/>
      <c r="Q21" s="2"/>
    </row>
    <row r="22" spans="2:17" x14ac:dyDescent="0.25">
      <c r="B22" s="19"/>
      <c r="C22" s="20"/>
      <c r="D22" s="20"/>
      <c r="E22" s="2"/>
      <c r="F22" s="20"/>
      <c r="G22" s="20"/>
      <c r="H22" s="20"/>
      <c r="I22" s="20"/>
      <c r="J22" s="20"/>
      <c r="K22" s="20"/>
      <c r="L22" s="2"/>
      <c r="M22" s="20"/>
      <c r="N22" s="2"/>
      <c r="O22" s="20"/>
      <c r="P22" s="2"/>
      <c r="Q22" s="2"/>
    </row>
    <row r="23" spans="2:17" x14ac:dyDescent="0.25">
      <c r="B23" s="19"/>
      <c r="C23" s="20"/>
      <c r="D23" s="20"/>
      <c r="E23" s="2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"/>
    </row>
    <row r="24" spans="2:17" x14ac:dyDescent="0.25">
      <c r="B24" s="21"/>
      <c r="C24" s="17"/>
      <c r="D24" s="17"/>
      <c r="E24" s="2"/>
      <c r="F24" s="17"/>
      <c r="G24" s="17"/>
      <c r="H24" s="17"/>
      <c r="I24" s="17"/>
      <c r="J24" s="17"/>
      <c r="K24" s="17"/>
      <c r="L24" s="2"/>
      <c r="M24" s="17"/>
      <c r="N24" s="2"/>
      <c r="O24" s="17"/>
      <c r="P24" s="2"/>
      <c r="Q24" s="2"/>
    </row>
    <row r="25" spans="2:17" x14ac:dyDescent="0.25">
      <c r="B25" s="16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5"/>
      <c r="C30" s="4"/>
    </row>
    <row r="31" spans="2:17" x14ac:dyDescent="0.25">
      <c r="B31" s="5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39"/>
      <c r="F41" s="2"/>
    </row>
    <row r="42" spans="2:6" x14ac:dyDescent="0.25">
      <c r="B42" s="4"/>
      <c r="C42" s="4"/>
      <c r="D42" s="2"/>
      <c r="E42" s="39"/>
      <c r="F42" s="2"/>
    </row>
    <row r="43" spans="2:6" x14ac:dyDescent="0.25">
      <c r="B43" s="4"/>
      <c r="C43" s="4"/>
    </row>
    <row r="44" spans="2:6" x14ac:dyDescent="0.25">
      <c r="B44" s="4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7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E41:E42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3:N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279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12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7" t="s">
        <v>6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4</v>
      </c>
    </row>
    <row r="9" spans="2:15" x14ac:dyDescent="0.25">
      <c r="B9" s="14" t="s">
        <v>1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>
        <v>561</v>
      </c>
      <c r="N9" s="12">
        <v>400.4</v>
      </c>
      <c r="O9" s="11">
        <f>+SUM(C9:N9)</f>
        <v>961.4</v>
      </c>
    </row>
    <row r="10" spans="2:15" x14ac:dyDescent="0.25">
      <c r="B10" s="14" t="s">
        <v>13</v>
      </c>
      <c r="C10" s="11"/>
      <c r="D10" s="12"/>
      <c r="E10" s="12"/>
      <c r="F10" s="12"/>
      <c r="G10" s="12"/>
      <c r="H10" s="12"/>
      <c r="I10" s="12"/>
      <c r="J10" s="12"/>
      <c r="K10" s="12">
        <v>27500</v>
      </c>
      <c r="L10" s="12"/>
      <c r="M10" s="12"/>
      <c r="N10" s="12"/>
      <c r="O10" s="11"/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1">
        <f>+SUM(C11:N11)</f>
        <v>0</v>
      </c>
    </row>
    <row r="12" spans="2:15" x14ac:dyDescent="0.25">
      <c r="B12" s="14" t="s">
        <v>2</v>
      </c>
      <c r="C12" s="11">
        <v>845</v>
      </c>
      <c r="D12" s="12">
        <v>8255.4</v>
      </c>
      <c r="E12" s="12">
        <v>42914.7065</v>
      </c>
      <c r="F12" s="12">
        <v>21118.73</v>
      </c>
      <c r="G12" s="12">
        <v>91000</v>
      </c>
      <c r="H12" s="12"/>
      <c r="I12" s="12">
        <v>16100</v>
      </c>
      <c r="J12" s="12">
        <v>4882.5</v>
      </c>
      <c r="K12" s="12">
        <v>18796.5</v>
      </c>
      <c r="L12" s="12">
        <v>9745.4</v>
      </c>
      <c r="M12" s="12">
        <v>68353.7</v>
      </c>
      <c r="N12" s="12">
        <v>26100.25</v>
      </c>
      <c r="O12" s="11">
        <f>+SUM(C12:N12)</f>
        <v>308112.18650000001</v>
      </c>
    </row>
    <row r="13" spans="2:15" ht="15" customHeight="1" x14ac:dyDescent="0.25">
      <c r="B13" s="14" t="s">
        <v>3</v>
      </c>
      <c r="C13" s="11"/>
      <c r="D13" s="12"/>
      <c r="E13" s="12"/>
      <c r="F13" s="12"/>
      <c r="G13" s="12">
        <v>13279.85</v>
      </c>
      <c r="H13" s="12"/>
      <c r="I13" s="12"/>
      <c r="J13" s="12"/>
      <c r="K13" s="12"/>
      <c r="L13" s="12"/>
      <c r="M13" s="12"/>
      <c r="N13" s="12"/>
      <c r="O13" s="11">
        <f t="shared" ref="O13" si="0">+SUM(C13:N13)</f>
        <v>13279.85</v>
      </c>
    </row>
    <row r="14" spans="2:15" x14ac:dyDescent="0.25">
      <c r="B14" s="9" t="s">
        <v>4</v>
      </c>
      <c r="C14" s="13">
        <f>SUM(C9:C13)</f>
        <v>845</v>
      </c>
      <c r="D14" s="13">
        <f t="shared" ref="D14:N14" si="1">SUM(D9:D13)</f>
        <v>8255.4</v>
      </c>
      <c r="E14" s="13">
        <f t="shared" si="1"/>
        <v>42914.7065</v>
      </c>
      <c r="F14" s="13">
        <f t="shared" si="1"/>
        <v>21118.73</v>
      </c>
      <c r="G14" s="13">
        <f t="shared" si="1"/>
        <v>104279.85</v>
      </c>
      <c r="H14" s="13">
        <f t="shared" si="1"/>
        <v>0</v>
      </c>
      <c r="I14" s="13">
        <f t="shared" si="1"/>
        <v>16100</v>
      </c>
      <c r="J14" s="13">
        <f t="shared" si="1"/>
        <v>4882.5</v>
      </c>
      <c r="K14" s="13">
        <f t="shared" si="1"/>
        <v>46296.5</v>
      </c>
      <c r="L14" s="13">
        <f t="shared" si="1"/>
        <v>9745.4</v>
      </c>
      <c r="M14" s="13">
        <f t="shared" si="1"/>
        <v>68914.7</v>
      </c>
      <c r="N14" s="13">
        <f t="shared" si="1"/>
        <v>26500.65</v>
      </c>
      <c r="O14" s="13">
        <f>SUM(O9:O13)</f>
        <v>322353.43650000001</v>
      </c>
    </row>
    <row r="15" spans="2:15" x14ac:dyDescent="0.25">
      <c r="B15" s="4"/>
      <c r="C15" s="4"/>
    </row>
    <row r="16" spans="2:15" x14ac:dyDescent="0.25">
      <c r="B16" s="4"/>
      <c r="C16" s="20"/>
    </row>
    <row r="17" spans="2:17" x14ac:dyDescent="0.25">
      <c r="B17" s="4"/>
      <c r="C17" s="17"/>
    </row>
    <row r="18" spans="2:17" x14ac:dyDescent="0.25">
      <c r="B18" s="4"/>
      <c r="C18" s="15"/>
    </row>
    <row r="19" spans="2:17" x14ac:dyDescent="0.25">
      <c r="B19" s="4"/>
      <c r="C19" s="15"/>
    </row>
    <row r="20" spans="2:17" x14ac:dyDescent="0.25">
      <c r="B20" s="15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7"/>
      <c r="C22" s="18"/>
      <c r="D22" s="18"/>
      <c r="E22" s="2"/>
      <c r="F22" s="18"/>
      <c r="G22" s="18"/>
      <c r="H22" s="18"/>
      <c r="I22" s="18"/>
      <c r="J22" s="18"/>
      <c r="K22" s="18"/>
      <c r="L22" s="2"/>
      <c r="M22" s="18"/>
      <c r="N22" s="2"/>
      <c r="O22" s="18"/>
      <c r="P22" s="2"/>
      <c r="Q22" s="2"/>
    </row>
    <row r="23" spans="2:17" x14ac:dyDescent="0.25">
      <c r="B23" s="19"/>
      <c r="C23" s="20"/>
      <c r="D23" s="20"/>
      <c r="E23" s="2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"/>
    </row>
    <row r="24" spans="2:17" x14ac:dyDescent="0.25">
      <c r="B24" s="19"/>
      <c r="C24" s="20"/>
      <c r="D24" s="20"/>
      <c r="E24" s="2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"/>
    </row>
    <row r="25" spans="2:17" x14ac:dyDescent="0.25">
      <c r="B25" s="21"/>
      <c r="C25" s="17"/>
      <c r="D25" s="17"/>
      <c r="E25" s="2"/>
      <c r="F25" s="17"/>
      <c r="G25" s="17"/>
      <c r="H25" s="17"/>
      <c r="I25" s="17"/>
      <c r="J25" s="17"/>
      <c r="K25" s="17"/>
      <c r="L25" s="2"/>
      <c r="M25" s="17"/>
      <c r="N25" s="2"/>
      <c r="O25" s="17"/>
      <c r="P25" s="2"/>
      <c r="Q25" s="2"/>
    </row>
    <row r="26" spans="2:17" x14ac:dyDescent="0.25">
      <c r="B26" s="16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5"/>
      <c r="C31" s="4"/>
    </row>
    <row r="32" spans="2:17" x14ac:dyDescent="0.25">
      <c r="B32" s="5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39"/>
      <c r="F42" s="2"/>
    </row>
    <row r="43" spans="2:6" x14ac:dyDescent="0.25">
      <c r="B43" s="4"/>
      <c r="C43" s="4"/>
      <c r="D43" s="2"/>
      <c r="E43" s="39"/>
      <c r="F43" s="2"/>
    </row>
    <row r="44" spans="2:6" x14ac:dyDescent="0.25">
      <c r="B44" s="4"/>
      <c r="C44" s="4"/>
    </row>
    <row r="45" spans="2:6" x14ac:dyDescent="0.25">
      <c r="B45" s="4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7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</sheetData>
  <mergeCells count="2">
    <mergeCell ref="B7:O7"/>
    <mergeCell ref="E42:E43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4:N14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280"/>
  <sheetViews>
    <sheetView topLeftCell="D1" workbookViewId="0">
      <selection activeCell="L20" sqref="L20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2" width="11.85546875" style="1" bestFit="1" customWidth="1"/>
    <col min="13" max="13" width="12.28515625" style="1" customWidth="1"/>
    <col min="14" max="14" width="14" style="1" bestFit="1" customWidth="1"/>
    <col min="15" max="15" width="16.5703125" style="1" bestFit="1" customWidth="1"/>
    <col min="16" max="16384" width="11.42578125" style="1"/>
  </cols>
  <sheetData>
    <row r="7" spans="2:15" ht="66" customHeight="1" x14ac:dyDescent="0.25">
      <c r="B7" s="40" t="s">
        <v>14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x14ac:dyDescent="0.25">
      <c r="B8" s="28" t="s">
        <v>6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4</v>
      </c>
    </row>
    <row r="9" spans="2:15" x14ac:dyDescent="0.25">
      <c r="B9" s="14" t="s">
        <v>15</v>
      </c>
      <c r="C9" s="11">
        <v>10340</v>
      </c>
      <c r="D9" s="12">
        <v>58437.599999999999</v>
      </c>
      <c r="E9" s="12"/>
      <c r="F9" s="12"/>
      <c r="G9" s="12"/>
      <c r="H9" s="12"/>
      <c r="I9" s="12"/>
      <c r="J9" s="12"/>
      <c r="K9" s="12">
        <v>0</v>
      </c>
      <c r="L9" s="12"/>
      <c r="M9" s="12"/>
      <c r="N9" s="12">
        <v>0</v>
      </c>
      <c r="O9" s="11">
        <f>+SUM(C9:N9)</f>
        <v>68777.600000000006</v>
      </c>
    </row>
    <row r="10" spans="2:15" x14ac:dyDescent="0.25">
      <c r="B10" s="14" t="s">
        <v>1</v>
      </c>
      <c r="C10" s="11"/>
      <c r="D10" s="12"/>
      <c r="E10" s="12"/>
      <c r="F10" s="12"/>
      <c r="G10" s="12"/>
      <c r="H10" s="12">
        <v>5300</v>
      </c>
      <c r="I10" s="12">
        <v>39054</v>
      </c>
      <c r="J10" s="12"/>
      <c r="K10" s="12">
        <v>0</v>
      </c>
      <c r="L10" s="12"/>
      <c r="M10" s="12"/>
      <c r="N10" s="12">
        <v>0</v>
      </c>
      <c r="O10" s="11">
        <f>+SUM(C10:N10)</f>
        <v>44354</v>
      </c>
    </row>
    <row r="11" spans="2:15" x14ac:dyDescent="0.25">
      <c r="B11" s="14" t="s">
        <v>13</v>
      </c>
      <c r="C11" s="11"/>
      <c r="D11" s="12"/>
      <c r="E11" s="12"/>
      <c r="F11" s="12"/>
      <c r="G11" s="12"/>
      <c r="I11" s="12"/>
      <c r="J11" s="12"/>
      <c r="K11" s="12">
        <v>0</v>
      </c>
      <c r="L11" s="12"/>
      <c r="M11" s="12"/>
      <c r="N11" s="12">
        <v>0</v>
      </c>
      <c r="O11" s="11">
        <f>+SUM(C11:N11)</f>
        <v>0</v>
      </c>
    </row>
    <row r="12" spans="2:15" x14ac:dyDescent="0.25">
      <c r="B12" s="14" t="s">
        <v>10</v>
      </c>
      <c r="C12" s="11"/>
      <c r="D12" s="12"/>
      <c r="E12" s="12"/>
      <c r="F12" s="12"/>
      <c r="G12" s="12"/>
      <c r="H12" s="12"/>
      <c r="I12" s="12"/>
      <c r="J12" s="12"/>
      <c r="K12" s="12">
        <v>0</v>
      </c>
      <c r="L12" s="12"/>
      <c r="M12" s="12"/>
      <c r="N12" s="12">
        <v>0</v>
      </c>
      <c r="O12" s="11">
        <f>+SUM(C12:N12)</f>
        <v>0</v>
      </c>
    </row>
    <row r="13" spans="2:15" x14ac:dyDescent="0.25">
      <c r="B13" s="14" t="s">
        <v>2</v>
      </c>
      <c r="C13" s="11">
        <v>6651.75</v>
      </c>
      <c r="D13" s="12">
        <v>131800.29999999999</v>
      </c>
      <c r="E13" s="12">
        <v>382835.83999999997</v>
      </c>
      <c r="F13" s="12">
        <v>14937.55</v>
      </c>
      <c r="G13" s="12">
        <v>24469.479000000003</v>
      </c>
      <c r="H13" s="12">
        <v>132464</v>
      </c>
      <c r="I13" s="12">
        <v>1745074.58225</v>
      </c>
      <c r="J13" s="12">
        <v>10135.228999999999</v>
      </c>
      <c r="K13" s="12">
        <v>0</v>
      </c>
      <c r="L13" s="12">
        <v>20337.338</v>
      </c>
      <c r="M13" s="12">
        <v>19259.439999999999</v>
      </c>
      <c r="N13" s="12">
        <v>0</v>
      </c>
      <c r="O13" s="11">
        <f>+SUM(C13:N13)</f>
        <v>2487965.5082499995</v>
      </c>
    </row>
    <row r="14" spans="2:15" ht="15" customHeight="1" x14ac:dyDescent="0.25">
      <c r="B14" s="14" t="s">
        <v>3</v>
      </c>
      <c r="C14" s="11"/>
      <c r="D14" s="12"/>
      <c r="E14" s="12"/>
      <c r="F14" s="12">
        <v>3662671.1399999997</v>
      </c>
      <c r="G14" s="12"/>
      <c r="H14" s="12"/>
      <c r="I14" s="12">
        <v>38871</v>
      </c>
      <c r="J14" s="12"/>
      <c r="K14" s="12">
        <v>0</v>
      </c>
      <c r="L14" s="12"/>
      <c r="M14" s="12"/>
      <c r="N14" s="12">
        <v>0</v>
      </c>
      <c r="O14" s="11">
        <f t="shared" ref="O14" si="0">+SUM(C14:N14)</f>
        <v>3701542.1399999997</v>
      </c>
    </row>
    <row r="15" spans="2:15" x14ac:dyDescent="0.25">
      <c r="B15" s="9" t="s">
        <v>4</v>
      </c>
      <c r="C15" s="13">
        <f>SUM(C9:C14)</f>
        <v>16991.75</v>
      </c>
      <c r="D15" s="13">
        <f t="shared" ref="D15:N15" si="1">SUM(D9:D14)</f>
        <v>190237.9</v>
      </c>
      <c r="E15" s="13">
        <f t="shared" si="1"/>
        <v>382835.83999999997</v>
      </c>
      <c r="F15" s="13">
        <f t="shared" si="1"/>
        <v>3677608.6899999995</v>
      </c>
      <c r="G15" s="13">
        <f t="shared" si="1"/>
        <v>24469.479000000003</v>
      </c>
      <c r="H15" s="13">
        <f>SUM(H9:H14)</f>
        <v>137764</v>
      </c>
      <c r="I15" s="13">
        <f t="shared" si="1"/>
        <v>1822999.58225</v>
      </c>
      <c r="J15" s="13">
        <f t="shared" si="1"/>
        <v>10135.228999999999</v>
      </c>
      <c r="K15" s="13">
        <f t="shared" si="1"/>
        <v>0</v>
      </c>
      <c r="L15" s="13">
        <f t="shared" si="1"/>
        <v>20337.338</v>
      </c>
      <c r="M15" s="13">
        <f t="shared" si="1"/>
        <v>19259.439999999999</v>
      </c>
      <c r="N15" s="13">
        <f t="shared" si="1"/>
        <v>0</v>
      </c>
      <c r="O15" s="13">
        <f>SUM(O9:O14)</f>
        <v>6302639.2482499992</v>
      </c>
    </row>
    <row r="16" spans="2:15" x14ac:dyDescent="0.25">
      <c r="B16" s="4"/>
      <c r="C16" s="4"/>
    </row>
    <row r="17" spans="2:17" x14ac:dyDescent="0.25">
      <c r="B17" s="4"/>
      <c r="C17" s="20"/>
    </row>
    <row r="18" spans="2:17" x14ac:dyDescent="0.25">
      <c r="B18" s="4"/>
      <c r="C18" s="17"/>
    </row>
    <row r="19" spans="2:17" x14ac:dyDescent="0.25">
      <c r="B19" s="4"/>
      <c r="C19" s="15"/>
    </row>
    <row r="20" spans="2:17" x14ac:dyDescent="0.25">
      <c r="B20" s="4"/>
      <c r="C20" s="15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7"/>
      <c r="C23" s="18"/>
      <c r="D23" s="18"/>
      <c r="E23" s="2"/>
      <c r="F23" s="18"/>
      <c r="G23" s="18"/>
      <c r="H23" s="18"/>
      <c r="I23" s="18"/>
      <c r="J23" s="18"/>
      <c r="K23" s="18"/>
      <c r="L23" s="2"/>
      <c r="M23" s="18"/>
      <c r="N23" s="2"/>
      <c r="O23" s="18"/>
      <c r="P23" s="2"/>
      <c r="Q23" s="2"/>
    </row>
    <row r="24" spans="2:17" x14ac:dyDescent="0.25">
      <c r="B24" s="19"/>
      <c r="C24" s="20"/>
      <c r="D24" s="20"/>
      <c r="E24" s="2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21"/>
      <c r="C26" s="17"/>
      <c r="D26" s="17"/>
      <c r="E26" s="2"/>
      <c r="F26" s="17"/>
      <c r="G26" s="17"/>
      <c r="H26" s="17"/>
      <c r="I26" s="17"/>
      <c r="J26" s="17"/>
      <c r="K26" s="17"/>
      <c r="L26" s="2"/>
      <c r="M26" s="17"/>
      <c r="N26" s="2"/>
      <c r="O26" s="17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5"/>
      <c r="C32" s="4"/>
    </row>
    <row r="33" spans="2:6" x14ac:dyDescent="0.25">
      <c r="B33" s="5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39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</row>
    <row r="46" spans="2:6" x14ac:dyDescent="0.25">
      <c r="B46" s="4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7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mergeCells count="2">
    <mergeCell ref="B7:O7"/>
    <mergeCell ref="E43:E44"/>
  </mergeCells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5 D15:G15 I15:N15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Q280"/>
  <sheetViews>
    <sheetView workbookViewId="0">
      <selection activeCell="H23" sqref="H2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4.5703125" style="1" bestFit="1" customWidth="1"/>
    <col min="4" max="4" width="15.7109375" style="1" bestFit="1" customWidth="1"/>
    <col min="5" max="5" width="15.140625" style="1" bestFit="1" customWidth="1"/>
    <col min="6" max="6" width="16" style="1" bestFit="1" customWidth="1"/>
    <col min="7" max="7" width="15.5703125" style="1" bestFit="1" customWidth="1"/>
    <col min="8" max="8" width="16.28515625" style="1" bestFit="1" customWidth="1"/>
    <col min="9" max="9" width="15.85546875" style="1" bestFit="1" customWidth="1"/>
    <col min="10" max="10" width="14.7109375" style="1" bestFit="1" customWidth="1"/>
    <col min="11" max="11" width="14.85546875" style="1" bestFit="1" customWidth="1"/>
    <col min="12" max="14" width="14" style="1" bestFit="1" customWidth="1"/>
    <col min="15" max="15" width="16.5703125" style="1" bestFit="1" customWidth="1"/>
    <col min="16" max="16384" width="11.42578125" style="1"/>
  </cols>
  <sheetData>
    <row r="7" spans="2:15" x14ac:dyDescent="0.25">
      <c r="B7" s="41" t="s">
        <v>19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15" x14ac:dyDescent="0.25">
      <c r="B8" s="36" t="s">
        <v>6</v>
      </c>
      <c r="C8" s="30">
        <v>43466</v>
      </c>
      <c r="D8" s="30">
        <v>43497</v>
      </c>
      <c r="E8" s="30">
        <v>43525</v>
      </c>
      <c r="F8" s="30">
        <v>43556</v>
      </c>
      <c r="G8" s="30">
        <v>43586</v>
      </c>
      <c r="H8" s="30">
        <v>43617</v>
      </c>
      <c r="I8" s="30">
        <v>43647</v>
      </c>
      <c r="J8" s="30">
        <v>43678</v>
      </c>
      <c r="K8" s="30">
        <v>43709</v>
      </c>
      <c r="L8" s="30">
        <v>43739</v>
      </c>
      <c r="M8" s="30">
        <v>43770</v>
      </c>
      <c r="N8" s="30">
        <v>43800</v>
      </c>
      <c r="O8" s="30" t="s">
        <v>4</v>
      </c>
    </row>
    <row r="9" spans="2:15" x14ac:dyDescent="0.25">
      <c r="B9" s="31" t="s">
        <v>15</v>
      </c>
      <c r="C9" s="32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2">
        <f>+SUM(C9:N9)</f>
        <v>0</v>
      </c>
    </row>
    <row r="10" spans="2:15" x14ac:dyDescent="0.25">
      <c r="B10" s="31" t="s">
        <v>1</v>
      </c>
      <c r="C10" s="32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52180.34</v>
      </c>
      <c r="M10" s="33">
        <v>52180.34</v>
      </c>
      <c r="N10" s="33"/>
      <c r="O10" s="32">
        <f>+SUM(C10:N10)</f>
        <v>104360.68</v>
      </c>
    </row>
    <row r="11" spans="2:15" x14ac:dyDescent="0.25">
      <c r="B11" s="31" t="s">
        <v>13</v>
      </c>
      <c r="C11" s="32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2">
        <f>+SUM(C11:N11)</f>
        <v>0</v>
      </c>
    </row>
    <row r="12" spans="2:15" x14ac:dyDescent="0.25">
      <c r="B12" s="31" t="s">
        <v>10</v>
      </c>
      <c r="C12" s="32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180000</v>
      </c>
      <c r="M12" s="33">
        <v>180000</v>
      </c>
      <c r="N12" s="33">
        <v>0</v>
      </c>
      <c r="O12" s="32">
        <f>+SUM(C12:N12)</f>
        <v>360000</v>
      </c>
    </row>
    <row r="13" spans="2:15" x14ac:dyDescent="0.25">
      <c r="B13" s="31" t="s">
        <v>2</v>
      </c>
      <c r="C13" s="32">
        <v>27950</v>
      </c>
      <c r="D13" s="33">
        <v>31627.5</v>
      </c>
      <c r="E13" s="33">
        <v>0</v>
      </c>
      <c r="F13" s="33">
        <v>0</v>
      </c>
      <c r="G13" s="33">
        <v>59519.378700000001</v>
      </c>
      <c r="H13" s="33">
        <v>12250</v>
      </c>
      <c r="I13" s="33">
        <v>16500</v>
      </c>
      <c r="J13" s="33">
        <v>19918.7736</v>
      </c>
      <c r="K13" s="33">
        <v>31980</v>
      </c>
      <c r="L13" s="33">
        <v>10990</v>
      </c>
      <c r="M13" s="33">
        <v>10990</v>
      </c>
      <c r="N13" s="33">
        <v>4200</v>
      </c>
      <c r="O13" s="32">
        <f>+SUM(C13:N13)</f>
        <v>225925.65230000002</v>
      </c>
    </row>
    <row r="14" spans="2:15" x14ac:dyDescent="0.25">
      <c r="B14" s="31" t="s">
        <v>3</v>
      </c>
      <c r="C14" s="32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58729</v>
      </c>
      <c r="L14" s="33">
        <v>0</v>
      </c>
      <c r="M14" s="33">
        <v>0</v>
      </c>
      <c r="N14" s="33">
        <v>0</v>
      </c>
      <c r="O14" s="32">
        <f t="shared" ref="O14" si="0">+SUM(C14:N14)</f>
        <v>58729</v>
      </c>
    </row>
    <row r="15" spans="2:15" x14ac:dyDescent="0.25">
      <c r="B15" s="34" t="s">
        <v>4</v>
      </c>
      <c r="C15" s="35">
        <f>SUM(C9:C14)</f>
        <v>27950</v>
      </c>
      <c r="D15" s="35">
        <f t="shared" ref="D15:N15" si="1">SUM(D9:D14)</f>
        <v>31627.5</v>
      </c>
      <c r="E15" s="35">
        <f t="shared" si="1"/>
        <v>0</v>
      </c>
      <c r="F15" s="35">
        <f t="shared" si="1"/>
        <v>0</v>
      </c>
      <c r="G15" s="35">
        <f t="shared" si="1"/>
        <v>59519.378700000001</v>
      </c>
      <c r="H15" s="35">
        <f>SUM(H9:H14)</f>
        <v>12250</v>
      </c>
      <c r="I15" s="35">
        <f t="shared" si="1"/>
        <v>16500</v>
      </c>
      <c r="J15" s="35">
        <f t="shared" si="1"/>
        <v>19918.7736</v>
      </c>
      <c r="K15" s="35">
        <f t="shared" si="1"/>
        <v>90709</v>
      </c>
      <c r="L15" s="35">
        <f t="shared" si="1"/>
        <v>243170.34</v>
      </c>
      <c r="M15" s="35">
        <f>SUM(M9:M14)</f>
        <v>243170.34</v>
      </c>
      <c r="N15" s="35">
        <f t="shared" si="1"/>
        <v>4200</v>
      </c>
      <c r="O15" s="35">
        <f>SUM(O9:O14)</f>
        <v>749015.33230000001</v>
      </c>
    </row>
    <row r="16" spans="2:15" x14ac:dyDescent="0.25">
      <c r="B16" s="42" t="s">
        <v>16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2:17" x14ac:dyDescent="0.25">
      <c r="B17" s="42" t="s">
        <v>17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2:17" x14ac:dyDescent="0.25">
      <c r="B18" s="4"/>
      <c r="C18" s="17"/>
    </row>
    <row r="19" spans="2:17" x14ac:dyDescent="0.25">
      <c r="B19" s="4"/>
      <c r="C19" s="15"/>
    </row>
    <row r="20" spans="2:17" x14ac:dyDescent="0.25">
      <c r="B20" s="4"/>
      <c r="C20" s="15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17"/>
      <c r="C23" s="18"/>
      <c r="D23" s="18"/>
      <c r="E23" s="2"/>
      <c r="F23" s="18"/>
      <c r="G23" s="18"/>
      <c r="H23" s="18"/>
      <c r="I23" s="18"/>
      <c r="J23" s="18"/>
      <c r="K23" s="18"/>
      <c r="L23" s="2"/>
      <c r="M23" s="18"/>
      <c r="N23" s="2"/>
      <c r="O23" s="18"/>
      <c r="P23" s="2"/>
      <c r="Q23" s="2"/>
    </row>
    <row r="24" spans="2:17" x14ac:dyDescent="0.25">
      <c r="B24" s="19"/>
      <c r="C24" s="20"/>
      <c r="D24" s="20"/>
      <c r="E24" s="2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"/>
    </row>
    <row r="25" spans="2:17" x14ac:dyDescent="0.25">
      <c r="B25" s="19"/>
      <c r="C25" s="20"/>
      <c r="D25" s="20"/>
      <c r="E25" s="2"/>
      <c r="F25" s="20"/>
      <c r="G25" s="20"/>
      <c r="H25" s="20"/>
      <c r="I25" s="20"/>
      <c r="J25" s="20"/>
      <c r="K25" s="20"/>
      <c r="L25" s="2"/>
      <c r="M25" s="20"/>
      <c r="N25" s="2"/>
      <c r="O25" s="20"/>
      <c r="P25" s="2"/>
      <c r="Q25" s="2"/>
    </row>
    <row r="26" spans="2:17" x14ac:dyDescent="0.25">
      <c r="B26" s="21"/>
      <c r="C26" s="17"/>
      <c r="D26" s="17"/>
      <c r="E26" s="2"/>
      <c r="F26" s="17"/>
      <c r="G26" s="17"/>
      <c r="H26" s="17"/>
      <c r="I26" s="17"/>
      <c r="J26" s="17"/>
      <c r="K26" s="17"/>
      <c r="L26" s="2"/>
      <c r="M26" s="17"/>
      <c r="N26" s="2"/>
      <c r="O26" s="17"/>
      <c r="P26" s="2"/>
      <c r="Q26" s="2"/>
    </row>
    <row r="27" spans="2:17" x14ac:dyDescent="0.25">
      <c r="B27" s="16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6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6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6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16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5"/>
      <c r="C32" s="4"/>
    </row>
    <row r="33" spans="2:6" x14ac:dyDescent="0.25">
      <c r="B33" s="5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2"/>
      <c r="F42" s="2"/>
    </row>
    <row r="43" spans="2:6" x14ac:dyDescent="0.25">
      <c r="B43" s="4"/>
      <c r="C43" s="4"/>
      <c r="D43" s="2"/>
      <c r="E43" s="39"/>
      <c r="F43" s="2"/>
    </row>
    <row r="44" spans="2:6" x14ac:dyDescent="0.25">
      <c r="B44" s="4"/>
      <c r="C44" s="4"/>
      <c r="D44" s="2"/>
      <c r="E44" s="39"/>
      <c r="F44" s="2"/>
    </row>
    <row r="45" spans="2:6" x14ac:dyDescent="0.25">
      <c r="B45" s="4"/>
      <c r="C45" s="4"/>
    </row>
    <row r="46" spans="2:6" x14ac:dyDescent="0.25">
      <c r="B46" s="4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7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mergeCells count="4">
    <mergeCell ref="B7:O7"/>
    <mergeCell ref="B16:O16"/>
    <mergeCell ref="B17:O17"/>
    <mergeCell ref="E43:E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2015-02-03T22:15:33Z</cp:lastPrinted>
  <dcterms:created xsi:type="dcterms:W3CDTF">2012-12-03T22:42:15Z</dcterms:created>
  <dcterms:modified xsi:type="dcterms:W3CDTF">2022-06-07T14:42:25Z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23c522cb-b56a-4625-9d95-3a856b71a860</vt:lpwstr>
  </property>
</Properties>
</file>